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60" windowWidth="21555" windowHeight="12540" activeTab="0"/>
  </bookViews>
  <sheets>
    <sheet name="Обоснование НМЦК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<sst xmlns="http://schemas.openxmlformats.org/spreadsheetml/2006/main" count="29" uniqueCount="29">
  <si>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Основные характеристики объекта закупки</t>
  </si>
  <si>
    <t>№ п/п</t>
  </si>
  <si>
    <t>ИТОГО:</t>
  </si>
  <si>
    <t>Номер коммерческого предложения, указанного в таблице</t>
  </si>
  <si>
    <t>Реквизиты документов, на основании которых выполнен расчет</t>
  </si>
  <si>
    <t>№1</t>
  </si>
  <si>
    <t>№2</t>
  </si>
  <si>
    <t>№3</t>
  </si>
  <si>
    <t>Коэффициент вариации, %</t>
  </si>
  <si>
    <t>Ед.изм.</t>
  </si>
  <si>
    <t>Усл. Ед.</t>
  </si>
  <si>
    <t xml:space="preserve">Коммерческое предложение №1,  цена за ед, руб.                  </t>
  </si>
  <si>
    <t xml:space="preserve">Коммерческое предложение №2, цена ед, руб.                      </t>
  </si>
  <si>
    <t xml:space="preserve">Коммерческое предложение №3, цена за ед, руб.          </t>
  </si>
  <si>
    <t>Средняя цена 
за ед.,  руб.</t>
  </si>
  <si>
    <t>Количество, ед.</t>
  </si>
  <si>
    <t>Используемый метод определения НМЦК с обоснованием:</t>
  </si>
  <si>
    <t>Расчет НМЦК</t>
  </si>
  <si>
    <t>НМЦК, 
(руб.)</t>
  </si>
  <si>
    <t>Наименование услуги</t>
  </si>
  <si>
    <t>При определении НМЦК был использован метод сопоставимых рыночных цен (анализа рынка) в соответствии с ч.2-6 ст.22 ФЗ-44, так как указанный метод является приоритетным для определения и обоснования НМЦК. Начальная максимальная цена контракта определена согласно ответам на запросы о предоставлении ценовой информации по закупке.</t>
  </si>
  <si>
    <t>Оказание услуг по проведению обязательного аудита годовой бухгалтерской (финансовой) отчетности за 2019 год в соответствии с Разделом III "Техническое задание"</t>
  </si>
  <si>
    <t>Оказание услуг по проведению обязательного аудита годовой бухгалтерской (финансовой) отчетности за 2019 год</t>
  </si>
  <si>
    <t>начальной (максимальной) цены контракта  на оказание услуг по проведению обязательного аудита годовой бухгалтерской (финансовой) отчетности за 2019 год</t>
  </si>
  <si>
    <t>исх. № 267 от 08.05.2019</t>
  </si>
  <si>
    <t>исх. № 089-п от 29.04.2019</t>
  </si>
  <si>
    <t>исх. № 16 от 30.04.2019</t>
  </si>
  <si>
    <t xml:space="preserve">Раздел V.   ОБОСНОВАНИЕ </t>
  </si>
  <si>
    <t>Дата подготовки обоснования НМЦК: 27.06.2019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</si>
</sst>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/>
    </xf>
    <xf numFmtId="0" fontId="45" fillId="0" borderId="0" xfId="42" applyFont="1" applyAlignment="1">
      <alignment vertical="center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justify" vertical="center"/>
    </xf>
    <xf numFmtId="0" fontId="2" fillId="0" borderId="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4" fontId="44" fillId="0" borderId="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right"/>
    </xf>
    <xf numFmtId="0" fontId="44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/>
    </xf>
    <xf numFmtId="4" fontId="46" fillId="0" borderId="1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justify" vertical="center"/>
    </xf>
    <xf numFmtId="4" fontId="46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4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 horizontal="justify" vertical="center"/>
    </xf>
    <xf numFmtId="0" fontId="2" fillId="0" borderId="0" xfId="0" applyFont="1" applyFill="1" applyBorder="1" applyAlignment="1">
      <alignment horizontal="right" vertical="center" wrapText="1"/>
    </xf>
    <xf numFmtId="0" fontId="4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27"/>
  <sheetViews>
    <sheetView tabSelected="1" view="pageBreakPreview" zoomScale="115" zoomScaleSheetLayoutView="115" zoomScalePageLayoutView="0" workbookViewId="0" topLeftCell="A1">
      <selection activeCell="A2" sqref="A2:K15"/>
    </sheetView>
  </sheetViews>
  <sheetFormatPr defaultColWidth="9.140625" defaultRowHeight="15"/>
  <cols>
    <col min="1" max="1" width="25.28125" style="2" customWidth="1"/>
    <col min="2" max="2" width="6.00390625" style="2" customWidth="1"/>
    <col min="3" max="3" width="18.57421875" style="2" customWidth="1"/>
    <col min="4" max="4" width="11.00390625" style="2" customWidth="1"/>
    <col min="5" max="6" width="17.8515625" style="2" customWidth="1"/>
    <col min="7" max="7" width="18.140625" style="2" customWidth="1"/>
    <col min="8" max="8" width="12.140625" style="2" customWidth="1"/>
    <col min="9" max="10" width="14.57421875" style="2" customWidth="1"/>
    <col min="11" max="11" width="16.8515625" style="2" customWidth="1"/>
    <col min="12" max="12" width="11.28125" style="2" bestFit="1" customWidth="1"/>
    <col min="13" max="16384" width="9.140625" style="2" customWidth="1"/>
  </cols>
  <sheetData>
    <row r="2" spans="1:11" ht="18" customHeight="1">
      <c r="A2" s="34" t="s">
        <v>27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8" customHeight="1">
      <c r="A3" s="34" t="s">
        <v>23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8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38" s="4" customFormat="1" ht="48" customHeight="1">
      <c r="A5" s="18" t="s">
        <v>0</v>
      </c>
      <c r="B5" s="39" t="s">
        <v>21</v>
      </c>
      <c r="C5" s="40"/>
      <c r="D5" s="40"/>
      <c r="E5" s="40"/>
      <c r="F5" s="40"/>
      <c r="G5" s="40"/>
      <c r="H5" s="40"/>
      <c r="I5" s="40"/>
      <c r="J5" s="40"/>
      <c r="K5" s="40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1:11" ht="47.25">
      <c r="A6" s="24" t="s">
        <v>16</v>
      </c>
      <c r="B6" s="39" t="s">
        <v>20</v>
      </c>
      <c r="C6" s="39"/>
      <c r="D6" s="39"/>
      <c r="E6" s="39"/>
      <c r="F6" s="39"/>
      <c r="G6" s="39"/>
      <c r="H6" s="39"/>
      <c r="I6" s="39"/>
      <c r="J6" s="39"/>
      <c r="K6" s="39"/>
    </row>
    <row r="7" spans="1:11" ht="80.25" customHeight="1">
      <c r="A7" s="37" t="s">
        <v>17</v>
      </c>
      <c r="B7" s="18" t="s">
        <v>1</v>
      </c>
      <c r="C7" s="19" t="s">
        <v>19</v>
      </c>
      <c r="D7" s="30" t="s">
        <v>9</v>
      </c>
      <c r="E7" s="12" t="s">
        <v>11</v>
      </c>
      <c r="F7" s="12" t="s">
        <v>12</v>
      </c>
      <c r="G7" s="12" t="s">
        <v>13</v>
      </c>
      <c r="H7" s="12" t="s">
        <v>14</v>
      </c>
      <c r="I7" s="12" t="s">
        <v>8</v>
      </c>
      <c r="J7" s="17" t="s">
        <v>15</v>
      </c>
      <c r="K7" s="18" t="s">
        <v>18</v>
      </c>
    </row>
    <row r="8" spans="1:11" ht="124.5" customHeight="1">
      <c r="A8" s="37"/>
      <c r="B8" s="18">
        <v>1</v>
      </c>
      <c r="C8" s="33" t="s">
        <v>22</v>
      </c>
      <c r="D8" s="33" t="s">
        <v>10</v>
      </c>
      <c r="E8" s="20">
        <v>480000</v>
      </c>
      <c r="F8" s="20">
        <v>790000</v>
      </c>
      <c r="G8" s="20">
        <v>815000</v>
      </c>
      <c r="H8" s="21">
        <f>AVERAGE(E8:G8)</f>
        <v>695000</v>
      </c>
      <c r="I8" s="21">
        <f>(STDEV(E8:G8)/H8)*100</f>
        <v>26.85101813887989</v>
      </c>
      <c r="J8" s="23">
        <v>1</v>
      </c>
      <c r="K8" s="22">
        <f>ROUND(J8/3*(SUM(E8:G8)),2)</f>
        <v>695000</v>
      </c>
    </row>
    <row r="9" spans="1:11" ht="18.75" customHeight="1">
      <c r="A9" s="38"/>
      <c r="B9" s="25" t="s">
        <v>2</v>
      </c>
      <c r="C9" s="26"/>
      <c r="D9" s="26"/>
      <c r="E9" s="32">
        <f>E8*J8</f>
        <v>480000</v>
      </c>
      <c r="F9" s="32">
        <f>F8*J8</f>
        <v>790000</v>
      </c>
      <c r="G9" s="32">
        <f>G8*J8</f>
        <v>815000</v>
      </c>
      <c r="H9" s="26"/>
      <c r="I9" s="26"/>
      <c r="J9" s="27"/>
      <c r="K9" s="14">
        <f>SUM(K8:K8)</f>
        <v>695000</v>
      </c>
    </row>
    <row r="10" spans="1:11" ht="15" customHeight="1">
      <c r="A10" s="36" t="s">
        <v>28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1" s="4" customFormat="1" ht="10.5" customHeight="1">
      <c r="A11" s="5"/>
      <c r="B11" s="5"/>
      <c r="C11" s="5"/>
      <c r="D11" s="31"/>
      <c r="E11" s="5"/>
      <c r="F11" s="5"/>
      <c r="G11" s="5"/>
      <c r="H11" s="5"/>
      <c r="I11" s="5"/>
      <c r="J11" s="5"/>
      <c r="K11" s="5"/>
    </row>
    <row r="12" spans="1:11" s="4" customFormat="1" ht="34.5" customHeight="1">
      <c r="A12" s="45" t="s">
        <v>3</v>
      </c>
      <c r="B12" s="46"/>
      <c r="C12" s="47"/>
      <c r="D12" s="45" t="s">
        <v>4</v>
      </c>
      <c r="E12" s="51"/>
      <c r="F12" s="51"/>
      <c r="G12" s="52"/>
      <c r="H12" s="16"/>
      <c r="I12" s="16"/>
      <c r="J12" s="5"/>
      <c r="K12" s="5"/>
    </row>
    <row r="13" spans="1:11" s="4" customFormat="1" ht="18.75" customHeight="1">
      <c r="A13" s="48" t="s">
        <v>5</v>
      </c>
      <c r="B13" s="49"/>
      <c r="C13" s="50"/>
      <c r="D13" s="45" t="s">
        <v>24</v>
      </c>
      <c r="E13" s="51"/>
      <c r="F13" s="51"/>
      <c r="G13" s="52"/>
      <c r="H13" s="16"/>
      <c r="I13" s="16"/>
      <c r="J13" s="5"/>
      <c r="K13" s="5"/>
    </row>
    <row r="14" spans="1:11" s="4" customFormat="1" ht="18.75" customHeight="1">
      <c r="A14" s="48" t="s">
        <v>6</v>
      </c>
      <c r="B14" s="49"/>
      <c r="C14" s="50"/>
      <c r="D14" s="45" t="s">
        <v>25</v>
      </c>
      <c r="E14" s="51"/>
      <c r="F14" s="51"/>
      <c r="G14" s="52"/>
      <c r="H14" s="16"/>
      <c r="I14" s="16"/>
      <c r="J14" s="5"/>
      <c r="K14" s="5"/>
    </row>
    <row r="15" spans="1:11" s="4" customFormat="1" ht="18.75" customHeight="1">
      <c r="A15" s="48" t="s">
        <v>7</v>
      </c>
      <c r="B15" s="49"/>
      <c r="C15" s="50"/>
      <c r="D15" s="45" t="s">
        <v>26</v>
      </c>
      <c r="E15" s="51"/>
      <c r="F15" s="51"/>
      <c r="G15" s="52"/>
      <c r="H15" s="16"/>
      <c r="I15" s="16"/>
      <c r="J15" s="5"/>
      <c r="K15" s="5"/>
    </row>
    <row r="16" spans="1:11" s="4" customFormat="1" ht="18.75" customHeight="1">
      <c r="A16" s="5"/>
      <c r="B16" s="5"/>
      <c r="C16" s="5"/>
      <c r="D16" s="31"/>
      <c r="E16" s="5"/>
      <c r="F16" s="5"/>
      <c r="G16" s="5"/>
      <c r="H16" s="5"/>
      <c r="I16" s="5"/>
      <c r="J16" s="5"/>
      <c r="K16" s="5"/>
    </row>
    <row r="17" spans="1:11" s="4" customFormat="1" ht="18" customHeight="1">
      <c r="A17" s="43"/>
      <c r="B17" s="43"/>
      <c r="C17" s="43"/>
      <c r="D17" s="31"/>
      <c r="E17" s="5"/>
      <c r="F17" s="5"/>
      <c r="J17" s="44"/>
      <c r="K17" s="44"/>
    </row>
    <row r="18" spans="1:11" s="4" customFormat="1" ht="15" customHeight="1">
      <c r="A18" s="5"/>
      <c r="B18" s="5"/>
      <c r="C18" s="5"/>
      <c r="D18" s="31"/>
      <c r="E18" s="5"/>
      <c r="F18" s="5"/>
      <c r="K18" s="6"/>
    </row>
    <row r="19" spans="1:11" s="4" customFormat="1" ht="16.5" customHeight="1">
      <c r="A19" s="41"/>
      <c r="B19" s="41"/>
      <c r="C19" s="41"/>
      <c r="D19" s="28"/>
      <c r="E19" s="5"/>
      <c r="F19" s="5"/>
      <c r="K19" s="6"/>
    </row>
    <row r="20" spans="1:11" s="4" customFormat="1" ht="16.5" customHeight="1">
      <c r="A20" s="42"/>
      <c r="B20" s="42"/>
      <c r="C20" s="42"/>
      <c r="D20" s="29"/>
      <c r="E20" s="7"/>
      <c r="F20" s="7"/>
      <c r="I20" s="8"/>
      <c r="K20" s="9"/>
    </row>
    <row r="21" spans="1:9" s="4" customFormat="1" ht="15.75" customHeight="1">
      <c r="A21" s="13"/>
      <c r="B21" s="11"/>
      <c r="C21" s="11"/>
      <c r="D21" s="29"/>
      <c r="E21" s="10"/>
      <c r="F21" s="10"/>
      <c r="G21" s="8"/>
      <c r="H21" s="8"/>
      <c r="I21" s="8"/>
    </row>
    <row r="22" spans="1:9" s="4" customFormat="1" ht="30.75" customHeight="1">
      <c r="A22" s="2"/>
      <c r="B22" s="2"/>
      <c r="C22" s="2"/>
      <c r="D22" s="2"/>
      <c r="E22" s="10"/>
      <c r="F22" s="10"/>
      <c r="G22" s="8"/>
      <c r="H22" s="8"/>
      <c r="I22" s="8"/>
    </row>
    <row r="23" spans="1:9" s="4" customFormat="1" ht="30.75" customHeight="1">
      <c r="A23" s="11"/>
      <c r="B23" s="11"/>
      <c r="C23" s="11"/>
      <c r="D23" s="29"/>
      <c r="E23" s="11"/>
      <c r="F23" s="11"/>
      <c r="G23" s="8"/>
      <c r="H23" s="8"/>
      <c r="I23" s="8"/>
    </row>
    <row r="24" spans="1:9" s="4" customFormat="1" ht="18.75" customHeight="1">
      <c r="A24" s="13"/>
      <c r="B24" s="11"/>
      <c r="C24" s="11"/>
      <c r="D24" s="29"/>
      <c r="E24" s="11"/>
      <c r="F24" s="11"/>
      <c r="G24" s="8"/>
      <c r="H24" s="8"/>
      <c r="I24" s="8"/>
    </row>
    <row r="25" spans="6:11" ht="15.75">
      <c r="F25" s="1"/>
      <c r="G25" s="1"/>
      <c r="H25" s="1"/>
      <c r="I25" s="1"/>
      <c r="J25" s="1"/>
      <c r="K25" s="1"/>
    </row>
    <row r="26" spans="5:10" ht="15.75">
      <c r="E26" s="1"/>
      <c r="F26" s="1"/>
      <c r="G26" s="1"/>
      <c r="H26" s="1"/>
      <c r="I26" s="1"/>
      <c r="J26" s="1"/>
    </row>
    <row r="27" spans="5:10" ht="15.75">
      <c r="E27" s="3"/>
      <c r="F27" s="3"/>
      <c r="G27" s="3"/>
      <c r="H27" s="3"/>
      <c r="I27" s="3"/>
      <c r="J27" s="3"/>
    </row>
  </sheetData>
  <sheetProtection/>
  <mergeCells count="19">
    <mergeCell ref="D14:G14"/>
    <mergeCell ref="D15:G15"/>
    <mergeCell ref="A19:C19"/>
    <mergeCell ref="A20:C20"/>
    <mergeCell ref="A17:C17"/>
    <mergeCell ref="J17:K17"/>
    <mergeCell ref="A12:C12"/>
    <mergeCell ref="A13:C13"/>
    <mergeCell ref="A14:C14"/>
    <mergeCell ref="A15:C15"/>
    <mergeCell ref="D12:G12"/>
    <mergeCell ref="D13:G13"/>
    <mergeCell ref="A2:K2"/>
    <mergeCell ref="A4:K4"/>
    <mergeCell ref="A10:K10"/>
    <mergeCell ref="A7:A9"/>
    <mergeCell ref="B6:K6"/>
    <mergeCell ref="B5:K5"/>
    <mergeCell ref="A3:K3"/>
  </mergeCells>
  <printOptions horizontalCentered="1"/>
  <pageMargins left="0.3937007874015748" right="0.3937007874015748" top="0.7874015748031497" bottom="0.35433070866141736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БушоваИП</cp:lastModifiedBy>
  <cp:lastPrinted>2019-07-12T04:01:36Z</cp:lastPrinted>
  <dcterms:created xsi:type="dcterms:W3CDTF">2014-01-28T04:01:49Z</dcterms:created>
  <dcterms:modified xsi:type="dcterms:W3CDTF">2019-07-12T04:02:38Z</dcterms:modified>
  <cp:category/>
  <cp:version/>
  <cp:contentType/>
  <cp:contentStatus/>
</cp:coreProperties>
</file>