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8635" windowHeight="12270"/>
  </bookViews>
  <sheets>
    <sheet name="Население - за искл. кот." sheetId="9" r:id="rId1"/>
    <sheet name="Прочие потреб." sheetId="1" r:id="rId2"/>
    <sheet name="Кот. №6" sheetId="3" r:id="rId3"/>
    <sheet name="Кот. №7" sheetId="4" r:id="rId4"/>
    <sheet name="Кот. №9" sheetId="5" r:id="rId5"/>
    <sheet name="Кот. №22" sheetId="6" r:id="rId6"/>
    <sheet name="Кот. №23" sheetId="7" r:id="rId7"/>
    <sheet name="Кот. №24" sheetId="8" r:id="rId8"/>
  </sheets>
  <externalReferences>
    <externalReference r:id="rId9"/>
  </externalReferences>
  <definedNames>
    <definedName name="kind_of_control_method">[1]TEHSHEET!$K$2:$K$5</definedName>
  </definedNames>
  <calcPr calcId="125725"/>
</workbook>
</file>

<file path=xl/calcChain.xml><?xml version="1.0" encoding="utf-8"?>
<calcChain xmlns="http://schemas.openxmlformats.org/spreadsheetml/2006/main">
  <c r="D32" i="9"/>
  <c r="D31"/>
  <c r="D30"/>
  <c r="D29"/>
  <c r="D28"/>
  <c r="D31" i="1"/>
  <c r="D30"/>
  <c r="D29"/>
  <c r="D28"/>
  <c r="D30" i="5"/>
  <c r="D29"/>
  <c r="D26" s="1"/>
  <c r="D28"/>
  <c r="D27"/>
  <c r="D30" i="6"/>
  <c r="D29"/>
  <c r="D30" i="8"/>
  <c r="D29"/>
  <c r="D28"/>
  <c r="D27"/>
  <c r="D28" i="6"/>
  <c r="D27"/>
  <c r="D27" i="1"/>
  <c r="D26" i="8"/>
  <c r="D26" i="7"/>
  <c r="D26" i="6"/>
  <c r="D26" i="4"/>
  <c r="D26" i="3"/>
</calcChain>
</file>

<file path=xl/sharedStrings.xml><?xml version="1.0" encoding="utf-8"?>
<sst xmlns="http://schemas.openxmlformats.org/spreadsheetml/2006/main" count="403" uniqueCount="41">
  <si>
    <t>Форма 15. Информация о предложении регулируемой организации</t>
  </si>
  <si>
    <t>об установлении цен (тарифов) в сфере теплоснабжения</t>
  </si>
  <si>
    <t>на очередной расчетный период регулирования</t>
  </si>
  <si>
    <t>Предлагаемый метод регулирования</t>
  </si>
  <si>
    <t>Расчетная величина тарифов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</si>
  <si>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</si>
  <si>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</si>
  <si>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</si>
  <si>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полезного отпуска тепловой энергии (теплоносителя)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</si>
  <si>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</si>
  <si>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>С 01.01.2019 по 31.12.2019</t>
  </si>
  <si>
    <t>С 01.01.2020 по 31.12.2020</t>
  </si>
  <si>
    <t>С 01.01.2021 по 31.12.2021</t>
  </si>
  <si>
    <t>С 01.01.2022 по 31.12.2022</t>
  </si>
  <si>
    <t>С 01.01.2023 по 31.12.2023</t>
  </si>
  <si>
    <t>метод индексации установленных тарифов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</si>
  <si>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</si>
  <si>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</si>
  <si>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</si>
  <si>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</si>
  <si>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</si>
  <si>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</si>
  <si>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</si>
  <si>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</si>
  <si>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</si>
  <si>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</si>
  <si>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Начальник ПЭО</t>
  </si>
  <si>
    <t>Н.В. Смирнова</t>
  </si>
  <si>
    <t xml:space="preserve">на очередной период регулирования </t>
  </si>
  <si>
    <t>СГМУП "Городские тепловые сети"</t>
  </si>
  <si>
    <t>по котельной № 6 СГМУП "Городские тепловые сети"</t>
  </si>
  <si>
    <t>по котельной № 7 СГМУП "Городские тепловые сети"</t>
  </si>
  <si>
    <t>по котельной № 9 СГМУП "Городские тепловые сети"</t>
  </si>
  <si>
    <t>по котельной № 22 СГМУП "Городские тепловые сети"</t>
  </si>
  <si>
    <t>по котельной № 23 СГМУП "Городские тепловые сети"</t>
  </si>
  <si>
    <t>по котельной № 24 СГМУП "Городские тепловые сети"</t>
  </si>
  <si>
    <t xml:space="preserve">по группе потребителей - Население </t>
  </si>
  <si>
    <t>Расчетная величина тарифов (с НДС - 20%)</t>
  </si>
  <si>
    <t>по Прочим потребителям</t>
  </si>
  <si>
    <t>на очередной период регулирования для потребителей, в случае отсутствия дифференциации тарифов по схеме подключения на территории города Сургута, за исключением котельных: № 6 (пос. Заячий остров), № 7 (ул. Индустриальная), № 9 (пос. Звездный), № 22 СОЦ "Олимпия" (пгт. Барсово), № 23 (Югорский тракт, д. 40). "Ледовый дворец спорта", № 24 "Поликлиника "Нефтяник" на 700 посещений в смену в мкр. 37 г. Сургута 2-а этапа строительства, котельная (ул. Игоря Киртбая, 12/1)</t>
  </si>
  <si>
    <t>с 01.01.2019 по 31.12.2023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</si>
</sst>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left" vertical="center" wrapText="1" indent="2"/>
    </xf>
    <xf numFmtId="4" fontId="3" fillId="2" borderId="1" xfId="1" applyNumberFormat="1" applyFont="1" applyFill="1" applyBorder="1" applyAlignment="1" applyProtection="1">
      <alignment horizontal="right" vertical="center" wrapText="1"/>
    </xf>
    <xf numFmtId="4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1" fillId="2" borderId="1" xfId="1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4" fontId="3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3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4" fillId="2" borderId="0" xfId="1" applyFont="1" applyFill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1" applyNumberFormat="1" applyFont="1" applyFill="1" applyBorder="1" applyAlignment="1" applyProtection="1">
      <alignment horizontal="right" vertical="center" wrapText="1"/>
      <protection locked="0"/>
    </xf>
  </cellXfs>
  <cellStyles count="2"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1.15\&#1087;&#1083;&#1072;&#1085;&#1086;&#1074;&#1099;&#1081;$\&#1045;&#1048;&#1040;&#1057;\2018\&#1047;&#1072;&#1103;&#1074;&#1083;&#1077;&#1085;&#1086;%20&#1085;&#1072;%202019-2023\JKH.OPEN.INFO.REQUEST.GVS%20&#1082;&#1086;&#1090;&#1077;&#1083;&#1100;&#1085;&#1072;&#1103;%20&#8470;24%20&#1055;&#1086;&#1083;&#1080;&#1082;&#1083;&#1080;&#1085;&#1080;&#1082;&#1072;%20&#1053;&#1077;&#1092;&#1090;&#1103;&#1085;&#1080;&#108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тандарты_2"/>
      <sheetName val="Стандарты_3"/>
      <sheetName val="Стандарты_4"/>
      <sheetName val="Ссылки на публикации"/>
      <sheetName val="Комментарии"/>
      <sheetName val="Приказ №129"/>
      <sheetName val="Проверка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List04"/>
      <sheetName val="modList05"/>
      <sheetName val="modList06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F16" t="str">
            <v>01.01.2019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view="pageBreakPreview" zoomScaleNormal="100" zoomScaleSheetLayoutView="100" workbookViewId="0">
      <selection activeCell="A8" sqref="A8:D8"/>
    </sheetView>
  </sheetViews>
  <sheetFormatPr defaultRowHeight="15"/>
  <cols>
    <col min="1" max="1" width="69.7109375" style="1" customWidth="1"/>
    <col min="2" max="2" width="3" style="1" hidden="1" customWidth="1"/>
    <col min="3" max="3" width="16.85546875" style="1" hidden="1" customWidth="1"/>
    <col min="4" max="4" width="37.42578125" style="1" bestFit="1" customWidth="1"/>
    <col min="5" max="16384" width="9.140625" style="1"/>
  </cols>
  <sheetData>
    <row r="1" spans="1:4">
      <c r="A1" s="16" t="s">
        <v>0</v>
      </c>
      <c r="B1" s="16"/>
      <c r="C1" s="16"/>
      <c r="D1" s="16"/>
    </row>
    <row r="2" spans="1:4">
      <c r="A2" s="16" t="s">
        <v>1</v>
      </c>
      <c r="B2" s="16"/>
      <c r="C2" s="16"/>
      <c r="D2" s="16"/>
    </row>
    <row r="3" spans="1:4">
      <c r="A3" s="16" t="s">
        <v>2</v>
      </c>
      <c r="B3" s="16"/>
      <c r="C3" s="16"/>
      <c r="D3" s="16"/>
    </row>
    <row r="4" spans="1:4">
      <c r="A4" s="16" t="s">
        <v>28</v>
      </c>
      <c r="B4" s="16"/>
      <c r="C4" s="16"/>
      <c r="D4" s="16"/>
    </row>
    <row r="5" spans="1:4" s="2" customFormat="1" ht="81" customHeight="1">
      <c r="A5" s="16" t="s">
        <v>39</v>
      </c>
      <c r="B5" s="16"/>
      <c r="C5" s="16"/>
      <c r="D5" s="16"/>
    </row>
    <row r="6" spans="1:4">
      <c r="A6" s="16" t="s">
        <v>36</v>
      </c>
      <c r="B6" s="16"/>
      <c r="C6" s="16"/>
      <c r="D6" s="16"/>
    </row>
    <row r="7" spans="1:4">
      <c r="A7" s="16" t="s">
        <v>29</v>
      </c>
      <c r="B7" s="16"/>
      <c r="C7" s="16"/>
      <c r="D7" s="16"/>
    </row>
    <row r="8" spans="1:4">
      <c r="A8" s="17"/>
      <c r="B8" s="17"/>
      <c r="C8" s="17"/>
      <c r="D8" s="17"/>
    </row>
    <row r="9" spans="1:4">
      <c r="A9" s="9" t="s">
        <v>3</v>
      </c>
      <c r="B9" s="9"/>
      <c r="C9" s="9"/>
      <c r="D9" s="9"/>
    </row>
    <row r="10" spans="1:4">
      <c r="A10" s="3" t="s">
        <v>10</v>
      </c>
      <c r="B10" s="9"/>
      <c r="C10" s="9"/>
      <c r="D10" s="13" t="s">
        <v>15</v>
      </c>
    </row>
    <row r="11" spans="1:4">
      <c r="A11" s="3" t="s">
        <v>11</v>
      </c>
      <c r="B11" s="9"/>
      <c r="C11" s="9"/>
      <c r="D11" s="13" t="s">
        <v>15</v>
      </c>
    </row>
    <row r="12" spans="1:4">
      <c r="A12" s="3" t="s">
        <v>12</v>
      </c>
      <c r="B12" s="9"/>
      <c r="C12" s="9"/>
      <c r="D12" s="13" t="s">
        <v>15</v>
      </c>
    </row>
    <row r="13" spans="1:4">
      <c r="A13" s="3" t="s">
        <v>13</v>
      </c>
      <c r="B13" s="9"/>
      <c r="C13" s="9"/>
      <c r="D13" s="13" t="s">
        <v>15</v>
      </c>
    </row>
    <row r="14" spans="1:4">
      <c r="A14" s="3" t="s">
        <v>14</v>
      </c>
      <c r="B14" s="10"/>
      <c r="C14" s="10"/>
      <c r="D14" s="13" t="s">
        <v>15</v>
      </c>
    </row>
    <row r="15" spans="1:4">
      <c r="A15" s="9" t="s">
        <v>37</v>
      </c>
      <c r="B15" s="9"/>
      <c r="C15" s="9"/>
      <c r="D15" s="9"/>
    </row>
    <row r="16" spans="1:4">
      <c r="A16" s="3" t="s">
        <v>16</v>
      </c>
      <c r="B16" s="11"/>
      <c r="C16" s="11"/>
      <c r="D16" s="4">
        <v>1776.42</v>
      </c>
    </row>
    <row r="17" spans="1:4">
      <c r="A17" s="3" t="s">
        <v>17</v>
      </c>
      <c r="B17" s="11"/>
      <c r="C17" s="11"/>
      <c r="D17" s="4">
        <v>1961.21</v>
      </c>
    </row>
    <row r="18" spans="1:4">
      <c r="A18" s="3" t="s">
        <v>18</v>
      </c>
      <c r="B18" s="11"/>
      <c r="C18" s="11"/>
      <c r="D18" s="4">
        <v>1961.21</v>
      </c>
    </row>
    <row r="19" spans="1:4">
      <c r="A19" s="3" t="s">
        <v>19</v>
      </c>
      <c r="B19" s="11"/>
      <c r="C19" s="11"/>
      <c r="D19" s="4">
        <v>2007.16</v>
      </c>
    </row>
    <row r="20" spans="1:4">
      <c r="A20" s="3" t="s">
        <v>20</v>
      </c>
      <c r="B20" s="11"/>
      <c r="C20" s="11"/>
      <c r="D20" s="4">
        <v>2007.16</v>
      </c>
    </row>
    <row r="21" spans="1:4">
      <c r="A21" s="3" t="s">
        <v>21</v>
      </c>
      <c r="B21" s="11"/>
      <c r="C21" s="11"/>
      <c r="D21" s="4">
        <v>2086.62</v>
      </c>
    </row>
    <row r="22" spans="1:4">
      <c r="A22" s="3" t="s">
        <v>22</v>
      </c>
      <c r="B22" s="11"/>
      <c r="C22" s="11"/>
      <c r="D22" s="4">
        <v>2086.62</v>
      </c>
    </row>
    <row r="23" spans="1:4">
      <c r="A23" s="3" t="s">
        <v>23</v>
      </c>
      <c r="B23" s="11"/>
      <c r="C23" s="11"/>
      <c r="D23" s="4">
        <v>2114.6999999999998</v>
      </c>
    </row>
    <row r="24" spans="1:4">
      <c r="A24" s="3" t="s">
        <v>24</v>
      </c>
      <c r="B24" s="11"/>
      <c r="C24" s="11"/>
      <c r="D24" s="4">
        <v>2114.6999999999998</v>
      </c>
    </row>
    <row r="25" spans="1:4">
      <c r="A25" s="3" t="s">
        <v>25</v>
      </c>
      <c r="B25" s="10"/>
      <c r="C25" s="10"/>
      <c r="D25" s="4">
        <v>2234.42</v>
      </c>
    </row>
    <row r="26" spans="1:4">
      <c r="A26" s="9" t="s">
        <v>5</v>
      </c>
      <c r="B26" s="9"/>
      <c r="C26" s="9"/>
      <c r="D26" s="12" t="s">
        <v>40</v>
      </c>
    </row>
    <row r="27" spans="1:4" ht="30">
      <c r="A27" s="9" t="s">
        <v>6</v>
      </c>
      <c r="B27" s="9"/>
      <c r="C27" s="9"/>
      <c r="D27" s="9"/>
    </row>
    <row r="28" spans="1:4" ht="30">
      <c r="A28" s="9" t="s">
        <v>7</v>
      </c>
      <c r="B28" s="9"/>
      <c r="C28" s="9"/>
      <c r="D28" s="6">
        <f>SUM(D29:D38)</f>
        <v>20930156.191728231</v>
      </c>
    </row>
    <row r="29" spans="1:4">
      <c r="A29" s="3" t="s">
        <v>16</v>
      </c>
      <c r="B29" s="11"/>
      <c r="C29" s="11"/>
      <c r="D29" s="18">
        <f>3782575.19608223/2</f>
        <v>1891287.5980411151</v>
      </c>
    </row>
    <row r="30" spans="1:4">
      <c r="A30" s="3" t="s">
        <v>17</v>
      </c>
      <c r="B30" s="11"/>
      <c r="C30" s="11"/>
      <c r="D30" s="5">
        <f>3782575.19608223/2</f>
        <v>1891287.5980411151</v>
      </c>
    </row>
    <row r="31" spans="1:4">
      <c r="A31" s="3" t="s">
        <v>18</v>
      </c>
      <c r="B31" s="11"/>
      <c r="C31" s="11"/>
      <c r="D31" s="18">
        <f>4058307.395646/2</f>
        <v>2029153.6978229999</v>
      </c>
    </row>
    <row r="32" spans="1:4">
      <c r="A32" s="3" t="s">
        <v>19</v>
      </c>
      <c r="B32" s="11"/>
      <c r="C32" s="11"/>
      <c r="D32" s="5">
        <f>4058307.395646/2</f>
        <v>2029153.6978229999</v>
      </c>
    </row>
    <row r="33" spans="1:4">
      <c r="A33" s="3" t="s">
        <v>20</v>
      </c>
      <c r="B33" s="11"/>
      <c r="C33" s="11"/>
      <c r="D33" s="5">
        <v>2114066.94</v>
      </c>
    </row>
    <row r="34" spans="1:4">
      <c r="A34" s="3" t="s">
        <v>21</v>
      </c>
      <c r="B34" s="11"/>
      <c r="C34" s="11"/>
      <c r="D34" s="5">
        <v>2114066.94</v>
      </c>
    </row>
    <row r="35" spans="1:4">
      <c r="A35" s="3" t="s">
        <v>22</v>
      </c>
      <c r="B35" s="11"/>
      <c r="C35" s="11"/>
      <c r="D35" s="19">
        <v>2177236.2650000001</v>
      </c>
    </row>
    <row r="36" spans="1:4">
      <c r="A36" s="3" t="s">
        <v>23</v>
      </c>
      <c r="B36" s="11"/>
      <c r="C36" s="11"/>
      <c r="D36" s="19">
        <v>2177236.2650000001</v>
      </c>
    </row>
    <row r="37" spans="1:4">
      <c r="A37" s="3" t="s">
        <v>24</v>
      </c>
      <c r="B37" s="11"/>
      <c r="C37" s="11"/>
      <c r="D37" s="5">
        <v>2253333.5950000002</v>
      </c>
    </row>
    <row r="38" spans="1:4">
      <c r="A38" s="3" t="s">
        <v>25</v>
      </c>
      <c r="B38" s="10"/>
      <c r="C38" s="10"/>
      <c r="D38" s="5">
        <v>2253333.5950000002</v>
      </c>
    </row>
    <row r="39" spans="1:4">
      <c r="A39" s="14" t="s">
        <v>8</v>
      </c>
      <c r="B39" s="14"/>
      <c r="C39" s="14"/>
      <c r="D39" s="10"/>
    </row>
    <row r="40" spans="1:4">
      <c r="A40" s="3" t="s">
        <v>10</v>
      </c>
      <c r="B40" s="11"/>
      <c r="C40" s="11"/>
      <c r="D40" s="8">
        <v>2464.6529999999998</v>
      </c>
    </row>
    <row r="41" spans="1:4">
      <c r="A41" s="3" t="s">
        <v>11</v>
      </c>
      <c r="B41" s="11"/>
      <c r="C41" s="11"/>
      <c r="D41" s="8">
        <v>2493.9899999999998</v>
      </c>
    </row>
    <row r="42" spans="1:4">
      <c r="A42" s="3" t="s">
        <v>12</v>
      </c>
      <c r="B42" s="11"/>
      <c r="C42" s="11"/>
      <c r="D42" s="8">
        <v>2518.58</v>
      </c>
    </row>
    <row r="43" spans="1:4">
      <c r="A43" s="3" t="s">
        <v>13</v>
      </c>
      <c r="B43" s="11"/>
      <c r="C43" s="11"/>
      <c r="D43" s="8">
        <v>2525.71</v>
      </c>
    </row>
    <row r="44" spans="1:4">
      <c r="A44" s="3" t="s">
        <v>14</v>
      </c>
      <c r="B44" s="10"/>
      <c r="C44" s="10"/>
      <c r="D44" s="8">
        <v>2525.71</v>
      </c>
    </row>
    <row r="45" spans="1:4" ht="60" customHeight="1">
      <c r="A45" s="14" t="s">
        <v>9</v>
      </c>
      <c r="B45" s="14"/>
      <c r="C45" s="14"/>
      <c r="D45" s="10"/>
    </row>
    <row r="49" spans="1:4">
      <c r="A49" s="15" t="s">
        <v>26</v>
      </c>
      <c r="B49" s="15"/>
      <c r="D49" s="7" t="s">
        <v>27</v>
      </c>
    </row>
  </sheetData>
  <mergeCells count="11">
    <mergeCell ref="A45:C45"/>
    <mergeCell ref="A49:B49"/>
    <mergeCell ref="A7:D7"/>
    <mergeCell ref="A8:D8"/>
    <mergeCell ref="A1:D1"/>
    <mergeCell ref="A2:D2"/>
    <mergeCell ref="A3:D3"/>
    <mergeCell ref="A4:D4"/>
    <mergeCell ref="A6:D6"/>
    <mergeCell ref="A39:C39"/>
    <mergeCell ref="A5:D5"/>
  </mergeCells>
  <dataValidations count="2">
    <dataValidation type="decimal" allowBlank="1" showErrorMessage="1" errorTitle="Ошибка" error="Допускается ввод только неотрицательных чисел!" sqref="D29:D38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10:D14">
      <formula1>kind_of_control_method</formula1>
    </dataValidation>
  </dataValidations>
  <pageMargins left="0.78740157480314965" right="0.39370078740157483" top="0.59055118110236227" bottom="0.59055118110236227" header="0.31496062992125984" footer="0.31496062992125984"/>
  <pageSetup paperSize="0" scale="84" orientation="portrait" r:id="rId1"/>
  <ignoredErrors>
    <ignoredError sqref="D29:D3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view="pageBreakPreview" zoomScaleNormal="100" zoomScaleSheetLayoutView="100" workbookViewId="0">
      <selection activeCell="A7" sqref="A7:D7"/>
    </sheetView>
  </sheetViews>
  <sheetFormatPr defaultRowHeight="15"/>
  <cols>
    <col min="1" max="1" width="69.7109375" style="1" customWidth="1"/>
    <col min="2" max="2" width="3" style="1" hidden="1" customWidth="1"/>
    <col min="3" max="3" width="16.85546875" style="1" hidden="1" customWidth="1"/>
    <col min="4" max="4" width="37.42578125" style="1" bestFit="1" customWidth="1"/>
    <col min="5" max="16384" width="9.140625" style="1"/>
  </cols>
  <sheetData>
    <row r="1" spans="1:4">
      <c r="A1" s="16" t="s">
        <v>0</v>
      </c>
      <c r="B1" s="16"/>
      <c r="C1" s="16"/>
      <c r="D1" s="16"/>
    </row>
    <row r="2" spans="1:4">
      <c r="A2" s="16" t="s">
        <v>1</v>
      </c>
      <c r="B2" s="16"/>
      <c r="C2" s="16"/>
      <c r="D2" s="16"/>
    </row>
    <row r="3" spans="1:4">
      <c r="A3" s="16" t="s">
        <v>2</v>
      </c>
      <c r="B3" s="16"/>
      <c r="C3" s="16"/>
      <c r="D3" s="16"/>
    </row>
    <row r="4" spans="1:4" ht="78" customHeight="1">
      <c r="A4" s="16" t="s">
        <v>39</v>
      </c>
      <c r="B4" s="16"/>
      <c r="C4" s="16"/>
      <c r="D4" s="16"/>
    </row>
    <row r="5" spans="1:4">
      <c r="A5" s="16" t="s">
        <v>38</v>
      </c>
      <c r="B5" s="16"/>
      <c r="C5" s="16"/>
      <c r="D5" s="16"/>
    </row>
    <row r="6" spans="1:4" s="2" customFormat="1">
      <c r="A6" s="16" t="s">
        <v>29</v>
      </c>
      <c r="B6" s="16"/>
      <c r="C6" s="16"/>
      <c r="D6" s="16"/>
    </row>
    <row r="7" spans="1:4">
      <c r="A7" s="17"/>
      <c r="B7" s="17"/>
      <c r="C7" s="17"/>
      <c r="D7" s="17"/>
    </row>
    <row r="8" spans="1:4">
      <c r="A8" s="9" t="s">
        <v>3</v>
      </c>
      <c r="B8" s="9"/>
      <c r="C8" s="9"/>
      <c r="D8" s="9"/>
    </row>
    <row r="9" spans="1:4">
      <c r="A9" s="3" t="s">
        <v>10</v>
      </c>
      <c r="B9" s="9"/>
      <c r="C9" s="9"/>
      <c r="D9" s="13" t="s">
        <v>15</v>
      </c>
    </row>
    <row r="10" spans="1:4">
      <c r="A10" s="3" t="s">
        <v>11</v>
      </c>
      <c r="B10" s="9"/>
      <c r="C10" s="9"/>
      <c r="D10" s="13" t="s">
        <v>15</v>
      </c>
    </row>
    <row r="11" spans="1:4">
      <c r="A11" s="3" t="s">
        <v>12</v>
      </c>
      <c r="B11" s="9"/>
      <c r="C11" s="9"/>
      <c r="D11" s="13" t="s">
        <v>15</v>
      </c>
    </row>
    <row r="12" spans="1:4">
      <c r="A12" s="3" t="s">
        <v>13</v>
      </c>
      <c r="B12" s="9"/>
      <c r="C12" s="9"/>
      <c r="D12" s="13" t="s">
        <v>15</v>
      </c>
    </row>
    <row r="13" spans="1:4">
      <c r="A13" s="3" t="s">
        <v>14</v>
      </c>
      <c r="B13" s="10"/>
      <c r="C13" s="10"/>
      <c r="D13" s="13" t="s">
        <v>15</v>
      </c>
    </row>
    <row r="14" spans="1:4">
      <c r="A14" s="9" t="s">
        <v>4</v>
      </c>
      <c r="B14" s="9"/>
      <c r="C14" s="9"/>
      <c r="D14" s="9"/>
    </row>
    <row r="15" spans="1:4">
      <c r="A15" s="3" t="s">
        <v>16</v>
      </c>
      <c r="B15" s="11"/>
      <c r="C15" s="11"/>
      <c r="D15" s="4">
        <v>1480.35</v>
      </c>
    </row>
    <row r="16" spans="1:4">
      <c r="A16" s="3" t="s">
        <v>17</v>
      </c>
      <c r="B16" s="11"/>
      <c r="C16" s="11"/>
      <c r="D16" s="4">
        <v>1634.34</v>
      </c>
    </row>
    <row r="17" spans="1:4">
      <c r="A17" s="3" t="s">
        <v>18</v>
      </c>
      <c r="B17" s="11"/>
      <c r="C17" s="11"/>
      <c r="D17" s="4">
        <v>1634.34</v>
      </c>
    </row>
    <row r="18" spans="1:4">
      <c r="A18" s="3" t="s">
        <v>19</v>
      </c>
      <c r="B18" s="11"/>
      <c r="C18" s="11"/>
      <c r="D18" s="4">
        <v>1672.63</v>
      </c>
    </row>
    <row r="19" spans="1:4">
      <c r="A19" s="3" t="s">
        <v>20</v>
      </c>
      <c r="B19" s="11"/>
      <c r="C19" s="11"/>
      <c r="D19" s="4">
        <v>1672.63</v>
      </c>
    </row>
    <row r="20" spans="1:4">
      <c r="A20" s="3" t="s">
        <v>21</v>
      </c>
      <c r="B20" s="11"/>
      <c r="C20" s="11"/>
      <c r="D20" s="4">
        <v>1738.85</v>
      </c>
    </row>
    <row r="21" spans="1:4">
      <c r="A21" s="3" t="s">
        <v>22</v>
      </c>
      <c r="B21" s="11"/>
      <c r="C21" s="11"/>
      <c r="D21" s="4">
        <v>1738.85</v>
      </c>
    </row>
    <row r="22" spans="1:4">
      <c r="A22" s="3" t="s">
        <v>23</v>
      </c>
      <c r="B22" s="11"/>
      <c r="C22" s="11"/>
      <c r="D22" s="4">
        <v>1762.25</v>
      </c>
    </row>
    <row r="23" spans="1:4">
      <c r="A23" s="3" t="s">
        <v>24</v>
      </c>
      <c r="B23" s="11"/>
      <c r="C23" s="11"/>
      <c r="D23" s="4">
        <v>1762.25</v>
      </c>
    </row>
    <row r="24" spans="1:4">
      <c r="A24" s="3" t="s">
        <v>25</v>
      </c>
      <c r="B24" s="10"/>
      <c r="C24" s="10"/>
      <c r="D24" s="4">
        <v>1862.02</v>
      </c>
    </row>
    <row r="25" spans="1:4">
      <c r="A25" s="9" t="s">
        <v>5</v>
      </c>
      <c r="B25" s="9"/>
      <c r="C25" s="9"/>
      <c r="D25" s="12" t="s">
        <v>40</v>
      </c>
    </row>
    <row r="26" spans="1:4" ht="30">
      <c r="A26" s="9" t="s">
        <v>6</v>
      </c>
      <c r="B26" s="9"/>
      <c r="C26" s="9"/>
      <c r="D26" s="9"/>
    </row>
    <row r="27" spans="1:4" ht="30">
      <c r="A27" s="9" t="s">
        <v>7</v>
      </c>
      <c r="B27" s="9"/>
      <c r="C27" s="9"/>
      <c r="D27" s="6">
        <f>SUM(D28:D37)</f>
        <v>20930156.191728231</v>
      </c>
    </row>
    <row r="28" spans="1:4">
      <c r="A28" s="3" t="s">
        <v>16</v>
      </c>
      <c r="B28" s="11"/>
      <c r="C28" s="11"/>
      <c r="D28" s="5">
        <f>3782575.19608223/2</f>
        <v>1891287.5980411151</v>
      </c>
    </row>
    <row r="29" spans="1:4">
      <c r="A29" s="3" t="s">
        <v>17</v>
      </c>
      <c r="B29" s="11"/>
      <c r="C29" s="11"/>
      <c r="D29" s="5">
        <f>3782575.19608223/2</f>
        <v>1891287.5980411151</v>
      </c>
    </row>
    <row r="30" spans="1:4">
      <c r="A30" s="3" t="s">
        <v>18</v>
      </c>
      <c r="B30" s="11"/>
      <c r="C30" s="11"/>
      <c r="D30" s="5">
        <f>4058307.395646/2</f>
        <v>2029153.6978229999</v>
      </c>
    </row>
    <row r="31" spans="1:4">
      <c r="A31" s="3" t="s">
        <v>19</v>
      </c>
      <c r="B31" s="11"/>
      <c r="C31" s="11"/>
      <c r="D31" s="5">
        <f>4058307.395646/2</f>
        <v>2029153.6978229999</v>
      </c>
    </row>
    <row r="32" spans="1:4">
      <c r="A32" s="3" t="s">
        <v>20</v>
      </c>
      <c r="B32" s="11"/>
      <c r="C32" s="11"/>
      <c r="D32" s="5">
        <v>2114066.94</v>
      </c>
    </row>
    <row r="33" spans="1:4">
      <c r="A33" s="3" t="s">
        <v>21</v>
      </c>
      <c r="B33" s="11"/>
      <c r="C33" s="11"/>
      <c r="D33" s="5">
        <v>2114066.94</v>
      </c>
    </row>
    <row r="34" spans="1:4">
      <c r="A34" s="3" t="s">
        <v>22</v>
      </c>
      <c r="B34" s="11"/>
      <c r="C34" s="11"/>
      <c r="D34" s="5">
        <v>2177236.2650000001</v>
      </c>
    </row>
    <row r="35" spans="1:4">
      <c r="A35" s="3" t="s">
        <v>23</v>
      </c>
      <c r="B35" s="11"/>
      <c r="C35" s="11"/>
      <c r="D35" s="5">
        <v>2177236.2650000001</v>
      </c>
    </row>
    <row r="36" spans="1:4">
      <c r="A36" s="3" t="s">
        <v>24</v>
      </c>
      <c r="B36" s="11"/>
      <c r="C36" s="11"/>
      <c r="D36" s="5">
        <v>2253333.5950000002</v>
      </c>
    </row>
    <row r="37" spans="1:4">
      <c r="A37" s="3" t="s">
        <v>25</v>
      </c>
      <c r="B37" s="10"/>
      <c r="C37" s="10"/>
      <c r="D37" s="5">
        <v>2253333.5950000002</v>
      </c>
    </row>
    <row r="38" spans="1:4">
      <c r="A38" s="14" t="s">
        <v>8</v>
      </c>
      <c r="B38" s="14"/>
      <c r="C38" s="14"/>
      <c r="D38" s="10"/>
    </row>
    <row r="39" spans="1:4">
      <c r="A39" s="3" t="s">
        <v>10</v>
      </c>
      <c r="B39" s="11"/>
      <c r="C39" s="11"/>
      <c r="D39" s="8">
        <v>2464.6529999999998</v>
      </c>
    </row>
    <row r="40" spans="1:4">
      <c r="A40" s="3" t="s">
        <v>11</v>
      </c>
      <c r="B40" s="11"/>
      <c r="C40" s="11"/>
      <c r="D40" s="8">
        <v>2493.9899999999998</v>
      </c>
    </row>
    <row r="41" spans="1:4">
      <c r="A41" s="3" t="s">
        <v>12</v>
      </c>
      <c r="B41" s="11"/>
      <c r="C41" s="11"/>
      <c r="D41" s="8">
        <v>2518.58</v>
      </c>
    </row>
    <row r="42" spans="1:4">
      <c r="A42" s="3" t="s">
        <v>13</v>
      </c>
      <c r="B42" s="11"/>
      <c r="C42" s="11"/>
      <c r="D42" s="8">
        <v>2525.71</v>
      </c>
    </row>
    <row r="43" spans="1:4">
      <c r="A43" s="3" t="s">
        <v>14</v>
      </c>
      <c r="B43" s="10"/>
      <c r="C43" s="10"/>
      <c r="D43" s="8">
        <v>2525.71</v>
      </c>
    </row>
    <row r="44" spans="1:4" ht="60" customHeight="1">
      <c r="A44" s="14" t="s">
        <v>9</v>
      </c>
      <c r="B44" s="14"/>
      <c r="C44" s="14"/>
      <c r="D44" s="10"/>
    </row>
    <row r="48" spans="1:4">
      <c r="A48" s="15" t="s">
        <v>26</v>
      </c>
      <c r="B48" s="15"/>
      <c r="D48" s="7" t="s">
        <v>27</v>
      </c>
    </row>
  </sheetData>
  <mergeCells count="10">
    <mergeCell ref="A48:B48"/>
    <mergeCell ref="A38:C38"/>
    <mergeCell ref="A44:C44"/>
    <mergeCell ref="A5:D5"/>
    <mergeCell ref="A1:D1"/>
    <mergeCell ref="A2:D2"/>
    <mergeCell ref="A3:D3"/>
    <mergeCell ref="A7:D7"/>
    <mergeCell ref="A6:D6"/>
    <mergeCell ref="A4:D4"/>
  </mergeCells>
  <dataValidations count="2">
    <dataValidation type="decimal" allowBlank="1" showErrorMessage="1" errorTitle="Ошибка" error="Допускается ввод только неотрицательных чисел!" sqref="D28:D37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9:D13">
      <formula1>kind_of_control_method</formula1>
    </dataValidation>
  </dataValidations>
  <pageMargins left="0.78740157480314965" right="0.39370078740157483" top="0.59055118110236227" bottom="0.59055118110236227" header="0.31496062992125984" footer="0.31496062992125984"/>
  <pageSetup paperSize="0" scale="84" orientation="portrait" r:id="rId1"/>
  <ignoredErrors>
    <ignoredError sqref="D28:D3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view="pageBreakPreview" zoomScaleNormal="100" zoomScaleSheetLayoutView="100" workbookViewId="0">
      <selection activeCell="A6" sqref="A6:D6"/>
    </sheetView>
  </sheetViews>
  <sheetFormatPr defaultRowHeight="15"/>
  <cols>
    <col min="1" max="1" width="69.7109375" style="1" customWidth="1"/>
    <col min="2" max="2" width="3" style="1" hidden="1" customWidth="1"/>
    <col min="3" max="3" width="16.85546875" style="1" hidden="1" customWidth="1"/>
    <col min="4" max="4" width="37.42578125" style="1" bestFit="1" customWidth="1"/>
    <col min="5" max="16384" width="9.140625" style="1"/>
  </cols>
  <sheetData>
    <row r="1" spans="1:4">
      <c r="A1" s="16" t="s">
        <v>0</v>
      </c>
      <c r="B1" s="16"/>
      <c r="C1" s="16"/>
      <c r="D1" s="16"/>
    </row>
    <row r="2" spans="1:4">
      <c r="A2" s="16" t="s">
        <v>1</v>
      </c>
      <c r="B2" s="16"/>
      <c r="C2" s="16"/>
      <c r="D2" s="16"/>
    </row>
    <row r="3" spans="1:4">
      <c r="A3" s="16" t="s">
        <v>2</v>
      </c>
      <c r="B3" s="16"/>
      <c r="C3" s="16"/>
      <c r="D3" s="16"/>
    </row>
    <row r="4" spans="1:4">
      <c r="A4" s="16" t="s">
        <v>28</v>
      </c>
      <c r="B4" s="16"/>
      <c r="C4" s="16"/>
      <c r="D4" s="16"/>
    </row>
    <row r="5" spans="1:4">
      <c r="A5" s="16" t="s">
        <v>30</v>
      </c>
      <c r="B5" s="16"/>
      <c r="C5" s="16"/>
      <c r="D5" s="16"/>
    </row>
    <row r="6" spans="1:4">
      <c r="A6" s="17"/>
      <c r="B6" s="17"/>
      <c r="C6" s="17"/>
      <c r="D6" s="17"/>
    </row>
    <row r="7" spans="1:4">
      <c r="A7" s="9" t="s">
        <v>3</v>
      </c>
      <c r="B7" s="9"/>
      <c r="C7" s="9"/>
      <c r="D7" s="9"/>
    </row>
    <row r="8" spans="1:4">
      <c r="A8" s="3" t="s">
        <v>10</v>
      </c>
      <c r="B8" s="9"/>
      <c r="C8" s="9"/>
      <c r="D8" s="13" t="s">
        <v>15</v>
      </c>
    </row>
    <row r="9" spans="1:4">
      <c r="A9" s="3" t="s">
        <v>11</v>
      </c>
      <c r="B9" s="9"/>
      <c r="C9" s="9"/>
      <c r="D9" s="13" t="s">
        <v>15</v>
      </c>
    </row>
    <row r="10" spans="1:4">
      <c r="A10" s="3" t="s">
        <v>12</v>
      </c>
      <c r="B10" s="9"/>
      <c r="C10" s="9"/>
      <c r="D10" s="13" t="s">
        <v>15</v>
      </c>
    </row>
    <row r="11" spans="1:4">
      <c r="A11" s="3" t="s">
        <v>13</v>
      </c>
      <c r="B11" s="9"/>
      <c r="C11" s="9"/>
      <c r="D11" s="13" t="s">
        <v>15</v>
      </c>
    </row>
    <row r="12" spans="1:4">
      <c r="A12" s="3" t="s">
        <v>14</v>
      </c>
      <c r="B12" s="10"/>
      <c r="C12" s="10"/>
      <c r="D12" s="13" t="s">
        <v>15</v>
      </c>
    </row>
    <row r="13" spans="1:4">
      <c r="A13" s="9" t="s">
        <v>4</v>
      </c>
      <c r="B13" s="9"/>
      <c r="C13" s="9"/>
      <c r="D13" s="9"/>
    </row>
    <row r="14" spans="1:4">
      <c r="A14" s="3" t="s">
        <v>16</v>
      </c>
      <c r="B14" s="11"/>
      <c r="C14" s="11"/>
      <c r="D14" s="4">
        <v>1480.35</v>
      </c>
    </row>
    <row r="15" spans="1:4">
      <c r="A15" s="3" t="s">
        <v>17</v>
      </c>
      <c r="B15" s="11"/>
      <c r="C15" s="11"/>
      <c r="D15" s="4">
        <v>2298.48</v>
      </c>
    </row>
    <row r="16" spans="1:4">
      <c r="A16" s="3" t="s">
        <v>18</v>
      </c>
      <c r="B16" s="11"/>
      <c r="C16" s="11"/>
      <c r="D16" s="4">
        <v>2298.48</v>
      </c>
    </row>
    <row r="17" spans="1:4">
      <c r="A17" s="3" t="s">
        <v>19</v>
      </c>
      <c r="B17" s="11"/>
      <c r="C17" s="11"/>
      <c r="D17" s="4">
        <v>2382.34</v>
      </c>
    </row>
    <row r="18" spans="1:4">
      <c r="A18" s="3" t="s">
        <v>20</v>
      </c>
      <c r="B18" s="11"/>
      <c r="C18" s="11"/>
      <c r="D18" s="4">
        <v>2382.34</v>
      </c>
    </row>
    <row r="19" spans="1:4">
      <c r="A19" s="3" t="s">
        <v>21</v>
      </c>
      <c r="B19" s="11"/>
      <c r="C19" s="11"/>
      <c r="D19" s="4">
        <v>2378.0300000000002</v>
      </c>
    </row>
    <row r="20" spans="1:4">
      <c r="A20" s="3" t="s">
        <v>22</v>
      </c>
      <c r="B20" s="11"/>
      <c r="C20" s="11"/>
      <c r="D20" s="4">
        <v>2378.0300000000002</v>
      </c>
    </row>
    <row r="21" spans="1:4">
      <c r="A21" s="3" t="s">
        <v>23</v>
      </c>
      <c r="B21" s="11"/>
      <c r="C21" s="11"/>
      <c r="D21" s="4">
        <v>2537.94</v>
      </c>
    </row>
    <row r="22" spans="1:4">
      <c r="A22" s="3" t="s">
        <v>24</v>
      </c>
      <c r="B22" s="11"/>
      <c r="C22" s="11"/>
      <c r="D22" s="4">
        <v>2537.94</v>
      </c>
    </row>
    <row r="23" spans="1:4">
      <c r="A23" s="3" t="s">
        <v>25</v>
      </c>
      <c r="B23" s="10"/>
      <c r="C23" s="10"/>
      <c r="D23" s="4">
        <v>2486.36</v>
      </c>
    </row>
    <row r="24" spans="1:4">
      <c r="A24" s="9" t="s">
        <v>5</v>
      </c>
      <c r="B24" s="9"/>
      <c r="C24" s="9"/>
      <c r="D24" s="12" t="s">
        <v>40</v>
      </c>
    </row>
    <row r="25" spans="1:4" ht="30">
      <c r="A25" s="9" t="s">
        <v>6</v>
      </c>
      <c r="B25" s="9"/>
      <c r="C25" s="9"/>
      <c r="D25" s="9"/>
    </row>
    <row r="26" spans="1:4" ht="30">
      <c r="A26" s="9" t="s">
        <v>7</v>
      </c>
      <c r="B26" s="9"/>
      <c r="C26" s="9"/>
      <c r="D26" s="6">
        <f>SUM(D27:D36)</f>
        <v>132606.21</v>
      </c>
    </row>
    <row r="27" spans="1:4">
      <c r="A27" s="3" t="s">
        <v>16</v>
      </c>
      <c r="B27" s="11"/>
      <c r="C27" s="11"/>
      <c r="D27" s="5">
        <v>12612.934999999999</v>
      </c>
    </row>
    <row r="28" spans="1:4">
      <c r="A28" s="3" t="s">
        <v>17</v>
      </c>
      <c r="B28" s="11"/>
      <c r="C28" s="11"/>
      <c r="D28" s="5">
        <v>12612.934999999999</v>
      </c>
    </row>
    <row r="29" spans="1:4">
      <c r="A29" s="3" t="s">
        <v>18</v>
      </c>
      <c r="B29" s="11"/>
      <c r="C29" s="11"/>
      <c r="D29" s="5">
        <v>12900.13</v>
      </c>
    </row>
    <row r="30" spans="1:4">
      <c r="A30" s="3" t="s">
        <v>19</v>
      </c>
      <c r="B30" s="11"/>
      <c r="C30" s="11"/>
      <c r="D30" s="5">
        <v>12900.13</v>
      </c>
    </row>
    <row r="31" spans="1:4">
      <c r="A31" s="3" t="s">
        <v>20</v>
      </c>
      <c r="B31" s="11"/>
      <c r="C31" s="11"/>
      <c r="D31" s="5">
        <v>13224.695</v>
      </c>
    </row>
    <row r="32" spans="1:4">
      <c r="A32" s="3" t="s">
        <v>21</v>
      </c>
      <c r="B32" s="11"/>
      <c r="C32" s="11"/>
      <c r="D32" s="5">
        <v>13224.695</v>
      </c>
    </row>
    <row r="33" spans="1:4">
      <c r="A33" s="3" t="s">
        <v>22</v>
      </c>
      <c r="B33" s="11"/>
      <c r="C33" s="11"/>
      <c r="D33" s="5">
        <v>13611.825000000001</v>
      </c>
    </row>
    <row r="34" spans="1:4">
      <c r="A34" s="3" t="s">
        <v>23</v>
      </c>
      <c r="B34" s="11"/>
      <c r="C34" s="11"/>
      <c r="D34" s="5">
        <v>13611.825000000001</v>
      </c>
    </row>
    <row r="35" spans="1:4">
      <c r="A35" s="3" t="s">
        <v>24</v>
      </c>
      <c r="B35" s="11"/>
      <c r="C35" s="11"/>
      <c r="D35" s="5">
        <v>13953.52</v>
      </c>
    </row>
    <row r="36" spans="1:4">
      <c r="A36" s="3" t="s">
        <v>25</v>
      </c>
      <c r="B36" s="10"/>
      <c r="C36" s="10"/>
      <c r="D36" s="5">
        <v>13953.52</v>
      </c>
    </row>
    <row r="37" spans="1:4">
      <c r="A37" s="14" t="s">
        <v>8</v>
      </c>
      <c r="B37" s="14"/>
      <c r="C37" s="14"/>
      <c r="D37" s="10"/>
    </row>
    <row r="38" spans="1:4">
      <c r="A38" s="3" t="s">
        <v>10</v>
      </c>
      <c r="B38" s="11"/>
      <c r="C38" s="11"/>
      <c r="D38" s="8">
        <v>10.98</v>
      </c>
    </row>
    <row r="39" spans="1:4">
      <c r="A39" s="3" t="s">
        <v>11</v>
      </c>
      <c r="B39" s="11"/>
      <c r="C39" s="11"/>
      <c r="D39" s="8">
        <v>10.98</v>
      </c>
    </row>
    <row r="40" spans="1:4">
      <c r="A40" s="3" t="s">
        <v>12</v>
      </c>
      <c r="B40" s="11"/>
      <c r="C40" s="11"/>
      <c r="D40" s="8">
        <v>10.98</v>
      </c>
    </row>
    <row r="41" spans="1:4">
      <c r="A41" s="3" t="s">
        <v>13</v>
      </c>
      <c r="B41" s="11"/>
      <c r="C41" s="11"/>
      <c r="D41" s="8">
        <v>10.98</v>
      </c>
    </row>
    <row r="42" spans="1:4">
      <c r="A42" s="3" t="s">
        <v>14</v>
      </c>
      <c r="B42" s="10"/>
      <c r="C42" s="10"/>
      <c r="D42" s="8">
        <v>10.98</v>
      </c>
    </row>
    <row r="43" spans="1:4" ht="60" customHeight="1">
      <c r="A43" s="14" t="s">
        <v>9</v>
      </c>
      <c r="B43" s="14"/>
      <c r="C43" s="14"/>
      <c r="D43" s="10"/>
    </row>
    <row r="47" spans="1:4">
      <c r="A47" s="15" t="s">
        <v>26</v>
      </c>
      <c r="B47" s="15"/>
      <c r="D47" s="7" t="s">
        <v>27</v>
      </c>
    </row>
  </sheetData>
  <mergeCells count="9">
    <mergeCell ref="A43:C43"/>
    <mergeCell ref="A47:B47"/>
    <mergeCell ref="A1:D1"/>
    <mergeCell ref="A2:D2"/>
    <mergeCell ref="A3:D3"/>
    <mergeCell ref="A4:D4"/>
    <mergeCell ref="A5:D5"/>
    <mergeCell ref="A37:C37"/>
    <mergeCell ref="A6:D6"/>
  </mergeCells>
  <dataValidations count="2">
    <dataValidation type="decimal" allowBlank="1" showErrorMessage="1" errorTitle="Ошибка" error="Допускается ввод только неотрицательных чисел!" sqref="D27:D36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8:D12">
      <formula1>kind_of_control_method</formula1>
    </dataValidation>
  </dataValidations>
  <pageMargins left="0.78740157480314965" right="0.39370078740157483" top="0.59055118110236227" bottom="0.59055118110236227" header="0.31496062992125984" footer="0.31496062992125984"/>
  <pageSetup paperSize="0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view="pageBreakPreview" zoomScaleNormal="100" zoomScaleSheetLayoutView="100" workbookViewId="0">
      <selection activeCell="A6" sqref="A6:D6"/>
    </sheetView>
  </sheetViews>
  <sheetFormatPr defaultRowHeight="15"/>
  <cols>
    <col min="1" max="1" width="69.7109375" style="1" customWidth="1"/>
    <col min="2" max="2" width="3" style="1" hidden="1" customWidth="1"/>
    <col min="3" max="3" width="16.85546875" style="1" hidden="1" customWidth="1"/>
    <col min="4" max="4" width="37.42578125" style="1" bestFit="1" customWidth="1"/>
    <col min="5" max="16384" width="9.140625" style="1"/>
  </cols>
  <sheetData>
    <row r="1" spans="1:4">
      <c r="A1" s="16" t="s">
        <v>0</v>
      </c>
      <c r="B1" s="16"/>
      <c r="C1" s="16"/>
      <c r="D1" s="16"/>
    </row>
    <row r="2" spans="1:4">
      <c r="A2" s="16" t="s">
        <v>1</v>
      </c>
      <c r="B2" s="16"/>
      <c r="C2" s="16"/>
      <c r="D2" s="16"/>
    </row>
    <row r="3" spans="1:4">
      <c r="A3" s="16" t="s">
        <v>2</v>
      </c>
      <c r="B3" s="16"/>
      <c r="C3" s="16"/>
      <c r="D3" s="16"/>
    </row>
    <row r="4" spans="1:4">
      <c r="A4" s="16" t="s">
        <v>28</v>
      </c>
      <c r="B4" s="16"/>
      <c r="C4" s="16"/>
      <c r="D4" s="16"/>
    </row>
    <row r="5" spans="1:4">
      <c r="A5" s="16" t="s">
        <v>31</v>
      </c>
      <c r="B5" s="16"/>
      <c r="C5" s="16"/>
      <c r="D5" s="16"/>
    </row>
    <row r="6" spans="1:4">
      <c r="A6" s="17"/>
      <c r="B6" s="17"/>
      <c r="C6" s="17"/>
      <c r="D6" s="17"/>
    </row>
    <row r="7" spans="1:4">
      <c r="A7" s="9" t="s">
        <v>3</v>
      </c>
      <c r="B7" s="9"/>
      <c r="C7" s="9"/>
      <c r="D7" s="9"/>
    </row>
    <row r="8" spans="1:4">
      <c r="A8" s="3" t="s">
        <v>10</v>
      </c>
      <c r="B8" s="9"/>
      <c r="C8" s="9"/>
      <c r="D8" s="13" t="s">
        <v>15</v>
      </c>
    </row>
    <row r="9" spans="1:4">
      <c r="A9" s="3" t="s">
        <v>11</v>
      </c>
      <c r="B9" s="9"/>
      <c r="C9" s="9"/>
      <c r="D9" s="13" t="s">
        <v>15</v>
      </c>
    </row>
    <row r="10" spans="1:4">
      <c r="A10" s="3" t="s">
        <v>12</v>
      </c>
      <c r="B10" s="9"/>
      <c r="C10" s="9"/>
      <c r="D10" s="13" t="s">
        <v>15</v>
      </c>
    </row>
    <row r="11" spans="1:4">
      <c r="A11" s="3" t="s">
        <v>13</v>
      </c>
      <c r="B11" s="9"/>
      <c r="C11" s="9"/>
      <c r="D11" s="13" t="s">
        <v>15</v>
      </c>
    </row>
    <row r="12" spans="1:4">
      <c r="A12" s="3" t="s">
        <v>14</v>
      </c>
      <c r="B12" s="10"/>
      <c r="C12" s="10"/>
      <c r="D12" s="13" t="s">
        <v>15</v>
      </c>
    </row>
    <row r="13" spans="1:4">
      <c r="A13" s="9" t="s">
        <v>4</v>
      </c>
      <c r="B13" s="9"/>
      <c r="C13" s="9"/>
      <c r="D13" s="9"/>
    </row>
    <row r="14" spans="1:4">
      <c r="A14" s="3" t="s">
        <v>16</v>
      </c>
      <c r="B14" s="11"/>
      <c r="C14" s="11"/>
      <c r="D14" s="4">
        <v>1480.35</v>
      </c>
    </row>
    <row r="15" spans="1:4">
      <c r="A15" s="3" t="s">
        <v>17</v>
      </c>
      <c r="B15" s="11"/>
      <c r="C15" s="11"/>
      <c r="D15" s="4">
        <v>2873.12</v>
      </c>
    </row>
    <row r="16" spans="1:4">
      <c r="A16" s="3" t="s">
        <v>18</v>
      </c>
      <c r="B16" s="11"/>
      <c r="C16" s="11"/>
      <c r="D16" s="4">
        <v>2873.12</v>
      </c>
    </row>
    <row r="17" spans="1:4">
      <c r="A17" s="3" t="s">
        <v>19</v>
      </c>
      <c r="B17" s="11"/>
      <c r="C17" s="11"/>
      <c r="D17" s="4">
        <v>2976.46</v>
      </c>
    </row>
    <row r="18" spans="1:4">
      <c r="A18" s="3" t="s">
        <v>20</v>
      </c>
      <c r="B18" s="11"/>
      <c r="C18" s="11"/>
      <c r="D18" s="4">
        <v>2976.46</v>
      </c>
    </row>
    <row r="19" spans="1:4">
      <c r="A19" s="3" t="s">
        <v>21</v>
      </c>
      <c r="B19" s="11"/>
      <c r="C19" s="11"/>
      <c r="D19" s="4">
        <v>3038</v>
      </c>
    </row>
    <row r="20" spans="1:4">
      <c r="A20" s="3" t="s">
        <v>22</v>
      </c>
      <c r="B20" s="11"/>
      <c r="C20" s="11"/>
      <c r="D20" s="4">
        <v>3038</v>
      </c>
    </row>
    <row r="21" spans="1:4">
      <c r="A21" s="3" t="s">
        <v>23</v>
      </c>
      <c r="B21" s="11"/>
      <c r="C21" s="11"/>
      <c r="D21" s="4">
        <v>3125.86</v>
      </c>
    </row>
    <row r="22" spans="1:4">
      <c r="A22" s="3" t="s">
        <v>24</v>
      </c>
      <c r="B22" s="11"/>
      <c r="C22" s="11"/>
      <c r="D22" s="4">
        <v>3125.86</v>
      </c>
    </row>
    <row r="23" spans="1:4">
      <c r="A23" s="3" t="s">
        <v>25</v>
      </c>
      <c r="B23" s="10"/>
      <c r="C23" s="10"/>
      <c r="D23" s="4">
        <v>3255.21</v>
      </c>
    </row>
    <row r="24" spans="1:4">
      <c r="A24" s="9" t="s">
        <v>5</v>
      </c>
      <c r="B24" s="9"/>
      <c r="C24" s="9"/>
      <c r="D24" s="12" t="s">
        <v>40</v>
      </c>
    </row>
    <row r="25" spans="1:4" ht="30">
      <c r="A25" s="9" t="s">
        <v>6</v>
      </c>
      <c r="B25" s="9"/>
      <c r="C25" s="9"/>
      <c r="D25" s="9"/>
    </row>
    <row r="26" spans="1:4" ht="30">
      <c r="A26" s="9" t="s">
        <v>7</v>
      </c>
      <c r="B26" s="9"/>
      <c r="C26" s="9"/>
      <c r="D26" s="6">
        <f>SUM(D27:D36)</f>
        <v>157030.21999999997</v>
      </c>
    </row>
    <row r="27" spans="1:4">
      <c r="A27" s="3" t="s">
        <v>16</v>
      </c>
      <c r="B27" s="11"/>
      <c r="C27" s="11"/>
      <c r="D27" s="5">
        <v>14773.575000000001</v>
      </c>
    </row>
    <row r="28" spans="1:4">
      <c r="A28" s="3" t="s">
        <v>17</v>
      </c>
      <c r="B28" s="11"/>
      <c r="C28" s="11"/>
      <c r="D28" s="5">
        <v>14773.575000000001</v>
      </c>
    </row>
    <row r="29" spans="1:4">
      <c r="A29" s="3" t="s">
        <v>18</v>
      </c>
      <c r="B29" s="11"/>
      <c r="C29" s="11"/>
      <c r="D29" s="5">
        <v>15302.025</v>
      </c>
    </row>
    <row r="30" spans="1:4">
      <c r="A30" s="3" t="s">
        <v>19</v>
      </c>
      <c r="B30" s="11"/>
      <c r="C30" s="11"/>
      <c r="D30" s="5">
        <v>15302.025</v>
      </c>
    </row>
    <row r="31" spans="1:4">
      <c r="A31" s="3" t="s">
        <v>20</v>
      </c>
      <c r="B31" s="11"/>
      <c r="C31" s="11"/>
      <c r="D31" s="5">
        <v>15719.245000000001</v>
      </c>
    </row>
    <row r="32" spans="1:4">
      <c r="A32" s="3" t="s">
        <v>21</v>
      </c>
      <c r="B32" s="11"/>
      <c r="C32" s="11"/>
      <c r="D32" s="5">
        <v>15719.245000000001</v>
      </c>
    </row>
    <row r="33" spans="1:4">
      <c r="A33" s="3" t="s">
        <v>22</v>
      </c>
      <c r="B33" s="11"/>
      <c r="C33" s="11"/>
      <c r="D33" s="5">
        <v>16150.65</v>
      </c>
    </row>
    <row r="34" spans="1:4">
      <c r="A34" s="3" t="s">
        <v>23</v>
      </c>
      <c r="B34" s="11"/>
      <c r="C34" s="11"/>
      <c r="D34" s="5">
        <v>16150.65</v>
      </c>
    </row>
    <row r="35" spans="1:4">
      <c r="A35" s="3" t="s">
        <v>24</v>
      </c>
      <c r="B35" s="11"/>
      <c r="C35" s="11"/>
      <c r="D35" s="5">
        <v>16569.615000000002</v>
      </c>
    </row>
    <row r="36" spans="1:4">
      <c r="A36" s="3" t="s">
        <v>25</v>
      </c>
      <c r="B36" s="10"/>
      <c r="C36" s="10"/>
      <c r="D36" s="5">
        <v>16569.615000000002</v>
      </c>
    </row>
    <row r="37" spans="1:4">
      <c r="A37" s="14" t="s">
        <v>8</v>
      </c>
      <c r="B37" s="14"/>
      <c r="C37" s="14"/>
      <c r="D37" s="10"/>
    </row>
    <row r="38" spans="1:4">
      <c r="A38" s="3" t="s">
        <v>10</v>
      </c>
      <c r="B38" s="11"/>
      <c r="C38" s="11"/>
      <c r="D38" s="8">
        <v>10.28</v>
      </c>
    </row>
    <row r="39" spans="1:4">
      <c r="A39" s="3" t="s">
        <v>11</v>
      </c>
      <c r="B39" s="11"/>
      <c r="C39" s="11"/>
      <c r="D39" s="8">
        <v>10.28</v>
      </c>
    </row>
    <row r="40" spans="1:4">
      <c r="A40" s="3" t="s">
        <v>12</v>
      </c>
      <c r="B40" s="11"/>
      <c r="C40" s="11"/>
      <c r="D40" s="8">
        <v>10.28</v>
      </c>
    </row>
    <row r="41" spans="1:4">
      <c r="A41" s="3" t="s">
        <v>13</v>
      </c>
      <c r="B41" s="11"/>
      <c r="C41" s="11"/>
      <c r="D41" s="8">
        <v>10.28</v>
      </c>
    </row>
    <row r="42" spans="1:4">
      <c r="A42" s="3" t="s">
        <v>14</v>
      </c>
      <c r="B42" s="10"/>
      <c r="C42" s="10"/>
      <c r="D42" s="8">
        <v>10.28</v>
      </c>
    </row>
    <row r="43" spans="1:4" ht="60" customHeight="1">
      <c r="A43" s="14" t="s">
        <v>9</v>
      </c>
      <c r="B43" s="14"/>
      <c r="C43" s="14"/>
      <c r="D43" s="10"/>
    </row>
    <row r="47" spans="1:4">
      <c r="A47" s="15" t="s">
        <v>26</v>
      </c>
      <c r="B47" s="15"/>
      <c r="D47" s="7" t="s">
        <v>27</v>
      </c>
    </row>
  </sheetData>
  <mergeCells count="9">
    <mergeCell ref="A43:C43"/>
    <mergeCell ref="A47:B47"/>
    <mergeCell ref="A1:D1"/>
    <mergeCell ref="A2:D2"/>
    <mergeCell ref="A3:D3"/>
    <mergeCell ref="A4:D4"/>
    <mergeCell ref="A5:D5"/>
    <mergeCell ref="A37:C37"/>
    <mergeCell ref="A6:D6"/>
  </mergeCells>
  <dataValidations count="2">
    <dataValidation type="list" allowBlank="1" showInputMessage="1" showErrorMessage="1" errorTitle="Ошибка" error="Выберите значение из списка" prompt="Выберите значение из списка" sqref="D8:D12">
      <formula1>kind_of_control_method</formula1>
    </dataValidation>
    <dataValidation type="decimal" allowBlank="1" showErrorMessage="1" errorTitle="Ошибка" error="Допускается ввод только неотрицательных чисел!" sqref="D27:D36">
      <formula1>0</formula1>
      <formula2>9.99999999999999E+23</formula2>
    </dataValidation>
  </dataValidations>
  <pageMargins left="0.78740157480314965" right="0.39370078740157483" top="0.59055118110236227" bottom="0.59055118110236227" header="0.31496062992125984" footer="0.31496062992125984"/>
  <pageSetup paperSize="0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view="pageBreakPreview" zoomScaleNormal="100" zoomScaleSheetLayoutView="100" workbookViewId="0">
      <selection activeCell="A6" sqref="A6:D6"/>
    </sheetView>
  </sheetViews>
  <sheetFormatPr defaultRowHeight="15"/>
  <cols>
    <col min="1" max="1" width="69.7109375" style="1" customWidth="1"/>
    <col min="2" max="2" width="3" style="1" hidden="1" customWidth="1"/>
    <col min="3" max="3" width="16.85546875" style="1" hidden="1" customWidth="1"/>
    <col min="4" max="4" width="37.42578125" style="1" bestFit="1" customWidth="1"/>
    <col min="5" max="16384" width="9.140625" style="1"/>
  </cols>
  <sheetData>
    <row r="1" spans="1:4">
      <c r="A1" s="16" t="s">
        <v>0</v>
      </c>
      <c r="B1" s="16"/>
      <c r="C1" s="16"/>
      <c r="D1" s="16"/>
    </row>
    <row r="2" spans="1:4">
      <c r="A2" s="16" t="s">
        <v>1</v>
      </c>
      <c r="B2" s="16"/>
      <c r="C2" s="16"/>
      <c r="D2" s="16"/>
    </row>
    <row r="3" spans="1:4">
      <c r="A3" s="16" t="s">
        <v>2</v>
      </c>
      <c r="B3" s="16"/>
      <c r="C3" s="16"/>
      <c r="D3" s="16"/>
    </row>
    <row r="4" spans="1:4">
      <c r="A4" s="16" t="s">
        <v>28</v>
      </c>
      <c r="B4" s="16"/>
      <c r="C4" s="16"/>
      <c r="D4" s="16"/>
    </row>
    <row r="5" spans="1:4">
      <c r="A5" s="16" t="s">
        <v>32</v>
      </c>
      <c r="B5" s="16"/>
      <c r="C5" s="16"/>
      <c r="D5" s="16"/>
    </row>
    <row r="6" spans="1:4">
      <c r="A6" s="17"/>
      <c r="B6" s="17"/>
      <c r="C6" s="17"/>
      <c r="D6" s="17"/>
    </row>
    <row r="7" spans="1:4">
      <c r="A7" s="9" t="s">
        <v>3</v>
      </c>
      <c r="B7" s="9"/>
      <c r="C7" s="9"/>
      <c r="D7" s="9"/>
    </row>
    <row r="8" spans="1:4">
      <c r="A8" s="3" t="s">
        <v>10</v>
      </c>
      <c r="B8" s="9"/>
      <c r="C8" s="9"/>
      <c r="D8" s="13" t="s">
        <v>15</v>
      </c>
    </row>
    <row r="9" spans="1:4">
      <c r="A9" s="3" t="s">
        <v>11</v>
      </c>
      <c r="B9" s="9"/>
      <c r="C9" s="9"/>
      <c r="D9" s="13" t="s">
        <v>15</v>
      </c>
    </row>
    <row r="10" spans="1:4">
      <c r="A10" s="3" t="s">
        <v>12</v>
      </c>
      <c r="B10" s="9"/>
      <c r="C10" s="9"/>
      <c r="D10" s="13" t="s">
        <v>15</v>
      </c>
    </row>
    <row r="11" spans="1:4">
      <c r="A11" s="3" t="s">
        <v>13</v>
      </c>
      <c r="B11" s="9"/>
      <c r="C11" s="9"/>
      <c r="D11" s="13" t="s">
        <v>15</v>
      </c>
    </row>
    <row r="12" spans="1:4">
      <c r="A12" s="3" t="s">
        <v>14</v>
      </c>
      <c r="B12" s="10"/>
      <c r="C12" s="10"/>
      <c r="D12" s="13" t="s">
        <v>15</v>
      </c>
    </row>
    <row r="13" spans="1:4">
      <c r="A13" s="9" t="s">
        <v>4</v>
      </c>
      <c r="B13" s="9"/>
      <c r="C13" s="9"/>
      <c r="D13" s="9"/>
    </row>
    <row r="14" spans="1:4">
      <c r="A14" s="3" t="s">
        <v>16</v>
      </c>
      <c r="B14" s="11"/>
      <c r="C14" s="11"/>
      <c r="D14" s="4">
        <v>1480.35</v>
      </c>
    </row>
    <row r="15" spans="1:4">
      <c r="A15" s="3" t="s">
        <v>17</v>
      </c>
      <c r="B15" s="11"/>
      <c r="C15" s="11"/>
      <c r="D15" s="4">
        <v>2831.01</v>
      </c>
    </row>
    <row r="16" spans="1:4">
      <c r="A16" s="3" t="s">
        <v>18</v>
      </c>
      <c r="B16" s="11"/>
      <c r="C16" s="11"/>
      <c r="D16" s="4">
        <v>2831.01</v>
      </c>
    </row>
    <row r="17" spans="1:4">
      <c r="A17" s="3" t="s">
        <v>19</v>
      </c>
      <c r="B17" s="11"/>
      <c r="C17" s="11"/>
      <c r="D17" s="4">
        <v>2927.33</v>
      </c>
    </row>
    <row r="18" spans="1:4">
      <c r="A18" s="3" t="s">
        <v>20</v>
      </c>
      <c r="B18" s="11"/>
      <c r="C18" s="11"/>
      <c r="D18" s="4">
        <v>2927.33</v>
      </c>
    </row>
    <row r="19" spans="1:4">
      <c r="A19" s="3" t="s">
        <v>21</v>
      </c>
      <c r="B19" s="11"/>
      <c r="C19" s="11"/>
      <c r="D19" s="4">
        <v>3022.75</v>
      </c>
    </row>
    <row r="20" spans="1:4">
      <c r="A20" s="3" t="s">
        <v>22</v>
      </c>
      <c r="B20" s="11"/>
      <c r="C20" s="11"/>
      <c r="D20" s="4">
        <v>3022.75</v>
      </c>
    </row>
    <row r="21" spans="1:4">
      <c r="A21" s="3" t="s">
        <v>23</v>
      </c>
      <c r="B21" s="11"/>
      <c r="C21" s="11"/>
      <c r="D21" s="4">
        <v>3075.63</v>
      </c>
    </row>
    <row r="22" spans="1:4">
      <c r="A22" s="3" t="s">
        <v>24</v>
      </c>
      <c r="B22" s="11"/>
      <c r="C22" s="11"/>
      <c r="D22" s="4">
        <v>3075.63</v>
      </c>
    </row>
    <row r="23" spans="1:4">
      <c r="A23" s="3" t="s">
        <v>25</v>
      </c>
      <c r="B23" s="10"/>
      <c r="C23" s="10"/>
      <c r="D23" s="4">
        <v>3166.36</v>
      </c>
    </row>
    <row r="24" spans="1:4">
      <c r="A24" s="9" t="s">
        <v>5</v>
      </c>
      <c r="B24" s="9"/>
      <c r="C24" s="9"/>
      <c r="D24" s="12" t="s">
        <v>40</v>
      </c>
    </row>
    <row r="25" spans="1:4" ht="30">
      <c r="A25" s="9" t="s">
        <v>6</v>
      </c>
      <c r="B25" s="9"/>
      <c r="C25" s="9"/>
      <c r="D25" s="9"/>
    </row>
    <row r="26" spans="1:4" ht="30">
      <c r="A26" s="9" t="s">
        <v>7</v>
      </c>
      <c r="B26" s="9"/>
      <c r="C26" s="9"/>
      <c r="D26" s="6">
        <f>SUM(D27:D36)</f>
        <v>132401.9005995699</v>
      </c>
    </row>
    <row r="27" spans="1:4">
      <c r="A27" s="3" t="s">
        <v>16</v>
      </c>
      <c r="B27" s="11"/>
      <c r="C27" s="11"/>
      <c r="D27" s="5">
        <f>25190.2952136399/2</f>
        <v>12595.14760681995</v>
      </c>
    </row>
    <row r="28" spans="1:4">
      <c r="A28" s="3" t="s">
        <v>17</v>
      </c>
      <c r="B28" s="11"/>
      <c r="C28" s="11"/>
      <c r="D28" s="5">
        <f>25190.2952136399/2</f>
        <v>12595.14760681995</v>
      </c>
    </row>
    <row r="29" spans="1:4">
      <c r="A29" s="3" t="s">
        <v>18</v>
      </c>
      <c r="B29" s="11"/>
      <c r="C29" s="11"/>
      <c r="D29" s="5">
        <f>25673.07538593/2</f>
        <v>12836.537692964999</v>
      </c>
    </row>
    <row r="30" spans="1:4">
      <c r="A30" s="3" t="s">
        <v>19</v>
      </c>
      <c r="B30" s="11"/>
      <c r="C30" s="11"/>
      <c r="D30" s="5">
        <f>25673.07538593/2</f>
        <v>12836.537692964999</v>
      </c>
    </row>
    <row r="31" spans="1:4">
      <c r="A31" s="3" t="s">
        <v>20</v>
      </c>
      <c r="B31" s="11"/>
      <c r="C31" s="11"/>
      <c r="D31" s="5">
        <v>13211.405000000001</v>
      </c>
    </row>
    <row r="32" spans="1:4">
      <c r="A32" s="3" t="s">
        <v>21</v>
      </c>
      <c r="B32" s="11"/>
      <c r="C32" s="11"/>
      <c r="D32" s="5">
        <v>13211.405000000001</v>
      </c>
    </row>
    <row r="33" spans="1:4">
      <c r="A33" s="3" t="s">
        <v>22</v>
      </c>
      <c r="B33" s="11"/>
      <c r="C33" s="11"/>
      <c r="D33" s="5">
        <v>13605.16</v>
      </c>
    </row>
    <row r="34" spans="1:4">
      <c r="A34" s="3" t="s">
        <v>23</v>
      </c>
      <c r="B34" s="11"/>
      <c r="C34" s="11"/>
      <c r="D34" s="5">
        <v>13605.16</v>
      </c>
    </row>
    <row r="35" spans="1:4">
      <c r="A35" s="3" t="s">
        <v>24</v>
      </c>
      <c r="B35" s="11"/>
      <c r="C35" s="11"/>
      <c r="D35" s="5">
        <v>13952.7</v>
      </c>
    </row>
    <row r="36" spans="1:4">
      <c r="A36" s="3" t="s">
        <v>25</v>
      </c>
      <c r="B36" s="10"/>
      <c r="C36" s="10"/>
      <c r="D36" s="5">
        <v>13952.7</v>
      </c>
    </row>
    <row r="37" spans="1:4">
      <c r="A37" s="14" t="s">
        <v>8</v>
      </c>
      <c r="B37" s="14"/>
      <c r="C37" s="14"/>
      <c r="D37" s="10"/>
    </row>
    <row r="38" spans="1:4">
      <c r="A38" s="3" t="s">
        <v>10</v>
      </c>
      <c r="B38" s="11"/>
      <c r="C38" s="11"/>
      <c r="D38" s="8">
        <v>8.9</v>
      </c>
    </row>
    <row r="39" spans="1:4">
      <c r="A39" s="3" t="s">
        <v>11</v>
      </c>
      <c r="B39" s="11"/>
      <c r="C39" s="11"/>
      <c r="D39" s="8">
        <v>8.9</v>
      </c>
    </row>
    <row r="40" spans="1:4">
      <c r="A40" s="3" t="s">
        <v>12</v>
      </c>
      <c r="B40" s="11"/>
      <c r="C40" s="11"/>
      <c r="D40" s="8">
        <v>8.9</v>
      </c>
    </row>
    <row r="41" spans="1:4">
      <c r="A41" s="3" t="s">
        <v>13</v>
      </c>
      <c r="B41" s="11"/>
      <c r="C41" s="11"/>
      <c r="D41" s="8">
        <v>8.9</v>
      </c>
    </row>
    <row r="42" spans="1:4">
      <c r="A42" s="3" t="s">
        <v>14</v>
      </c>
      <c r="B42" s="10"/>
      <c r="C42" s="10"/>
      <c r="D42" s="8">
        <v>8.9</v>
      </c>
    </row>
    <row r="43" spans="1:4" ht="60" customHeight="1">
      <c r="A43" s="14" t="s">
        <v>9</v>
      </c>
      <c r="B43" s="14"/>
      <c r="C43" s="14"/>
      <c r="D43" s="10"/>
    </row>
    <row r="47" spans="1:4">
      <c r="A47" s="15" t="s">
        <v>26</v>
      </c>
      <c r="B47" s="15"/>
      <c r="D47" s="7" t="s">
        <v>27</v>
      </c>
    </row>
  </sheetData>
  <mergeCells count="9">
    <mergeCell ref="A43:C43"/>
    <mergeCell ref="A47:B47"/>
    <mergeCell ref="A1:D1"/>
    <mergeCell ref="A2:D2"/>
    <mergeCell ref="A3:D3"/>
    <mergeCell ref="A4:D4"/>
    <mergeCell ref="A5:D5"/>
    <mergeCell ref="A37:C37"/>
    <mergeCell ref="A6:D6"/>
  </mergeCells>
  <dataValidations count="2">
    <dataValidation type="decimal" allowBlank="1" showErrorMessage="1" errorTitle="Ошибка" error="Допускается ввод только неотрицательных чисел!" sqref="D27:D36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8:D12">
      <formula1>kind_of_control_method</formula1>
    </dataValidation>
  </dataValidations>
  <pageMargins left="0.78740157480314965" right="0.39370078740157483" top="0.59055118110236227" bottom="0.59055118110236227" header="0.31496062992125984" footer="0.31496062992125984"/>
  <pageSetup paperSize="0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view="pageBreakPreview" zoomScaleNormal="100" zoomScaleSheetLayoutView="100" workbookViewId="0">
      <selection activeCell="A6" sqref="A6:D6"/>
    </sheetView>
  </sheetViews>
  <sheetFormatPr defaultRowHeight="15"/>
  <cols>
    <col min="1" max="1" width="69.7109375" style="1" customWidth="1"/>
    <col min="2" max="2" width="3" style="1" hidden="1" customWidth="1"/>
    <col min="3" max="3" width="16.85546875" style="1" hidden="1" customWidth="1"/>
    <col min="4" max="4" width="37.42578125" style="1" bestFit="1" customWidth="1"/>
    <col min="5" max="16384" width="9.140625" style="1"/>
  </cols>
  <sheetData>
    <row r="1" spans="1:4">
      <c r="A1" s="16" t="s">
        <v>0</v>
      </c>
      <c r="B1" s="16"/>
      <c r="C1" s="16"/>
      <c r="D1" s="16"/>
    </row>
    <row r="2" spans="1:4">
      <c r="A2" s="16" t="s">
        <v>1</v>
      </c>
      <c r="B2" s="16"/>
      <c r="C2" s="16"/>
      <c r="D2" s="16"/>
    </row>
    <row r="3" spans="1:4">
      <c r="A3" s="16" t="s">
        <v>2</v>
      </c>
      <c r="B3" s="16"/>
      <c r="C3" s="16"/>
      <c r="D3" s="16"/>
    </row>
    <row r="4" spans="1:4">
      <c r="A4" s="16" t="s">
        <v>28</v>
      </c>
      <c r="B4" s="16"/>
      <c r="C4" s="16"/>
      <c r="D4" s="16"/>
    </row>
    <row r="5" spans="1:4">
      <c r="A5" s="16" t="s">
        <v>33</v>
      </c>
      <c r="B5" s="16"/>
      <c r="C5" s="16"/>
      <c r="D5" s="16"/>
    </row>
    <row r="6" spans="1:4">
      <c r="A6" s="17"/>
      <c r="B6" s="17"/>
      <c r="C6" s="17"/>
      <c r="D6" s="17"/>
    </row>
    <row r="7" spans="1:4">
      <c r="A7" s="9" t="s">
        <v>3</v>
      </c>
      <c r="B7" s="9"/>
      <c r="C7" s="9"/>
      <c r="D7" s="9"/>
    </row>
    <row r="8" spans="1:4">
      <c r="A8" s="3" t="s">
        <v>10</v>
      </c>
      <c r="B8" s="9"/>
      <c r="C8" s="9"/>
      <c r="D8" s="13" t="s">
        <v>15</v>
      </c>
    </row>
    <row r="9" spans="1:4">
      <c r="A9" s="3" t="s">
        <v>11</v>
      </c>
      <c r="B9" s="9"/>
      <c r="C9" s="9"/>
      <c r="D9" s="13" t="s">
        <v>15</v>
      </c>
    </row>
    <row r="10" spans="1:4">
      <c r="A10" s="3" t="s">
        <v>12</v>
      </c>
      <c r="B10" s="9"/>
      <c r="C10" s="9"/>
      <c r="D10" s="13" t="s">
        <v>15</v>
      </c>
    </row>
    <row r="11" spans="1:4">
      <c r="A11" s="3" t="s">
        <v>13</v>
      </c>
      <c r="B11" s="9"/>
      <c r="C11" s="9"/>
      <c r="D11" s="13" t="s">
        <v>15</v>
      </c>
    </row>
    <row r="12" spans="1:4">
      <c r="A12" s="3" t="s">
        <v>14</v>
      </c>
      <c r="B12" s="10"/>
      <c r="C12" s="10"/>
      <c r="D12" s="13" t="s">
        <v>15</v>
      </c>
    </row>
    <row r="13" spans="1:4">
      <c r="A13" s="9" t="s">
        <v>4</v>
      </c>
      <c r="B13" s="9"/>
      <c r="C13" s="9"/>
      <c r="D13" s="9"/>
    </row>
    <row r="14" spans="1:4">
      <c r="A14" s="3" t="s">
        <v>16</v>
      </c>
      <c r="B14" s="11"/>
      <c r="C14" s="11"/>
      <c r="D14" s="4">
        <v>1480.35</v>
      </c>
    </row>
    <row r="15" spans="1:4">
      <c r="A15" s="3" t="s">
        <v>17</v>
      </c>
      <c r="B15" s="11"/>
      <c r="C15" s="11"/>
      <c r="D15" s="4">
        <v>6669.12</v>
      </c>
    </row>
    <row r="16" spans="1:4">
      <c r="A16" s="3" t="s">
        <v>18</v>
      </c>
      <c r="B16" s="11"/>
      <c r="C16" s="11"/>
      <c r="D16" s="4">
        <v>6669.12</v>
      </c>
    </row>
    <row r="17" spans="1:4">
      <c r="A17" s="3" t="s">
        <v>19</v>
      </c>
      <c r="B17" s="11"/>
      <c r="C17" s="11"/>
      <c r="D17" s="4">
        <v>6617.68</v>
      </c>
    </row>
    <row r="18" spans="1:4">
      <c r="A18" s="3" t="s">
        <v>20</v>
      </c>
      <c r="B18" s="11"/>
      <c r="C18" s="11"/>
      <c r="D18" s="4">
        <v>6617.68</v>
      </c>
    </row>
    <row r="19" spans="1:4">
      <c r="A19" s="3" t="s">
        <v>21</v>
      </c>
      <c r="B19" s="11"/>
      <c r="C19" s="11"/>
      <c r="D19" s="4">
        <v>6867.98</v>
      </c>
    </row>
    <row r="20" spans="1:4">
      <c r="A20" s="3" t="s">
        <v>22</v>
      </c>
      <c r="B20" s="11"/>
      <c r="C20" s="11"/>
      <c r="D20" s="4">
        <v>6867.98</v>
      </c>
    </row>
    <row r="21" spans="1:4">
      <c r="A21" s="3" t="s">
        <v>23</v>
      </c>
      <c r="B21" s="11"/>
      <c r="C21" s="11"/>
      <c r="D21" s="4">
        <v>7013.32</v>
      </c>
    </row>
    <row r="22" spans="1:4">
      <c r="A22" s="3" t="s">
        <v>24</v>
      </c>
      <c r="B22" s="11"/>
      <c r="C22" s="11"/>
      <c r="D22" s="4">
        <v>7013.32</v>
      </c>
    </row>
    <row r="23" spans="1:4">
      <c r="A23" s="3" t="s">
        <v>25</v>
      </c>
      <c r="B23" s="10"/>
      <c r="C23" s="10"/>
      <c r="D23" s="4">
        <v>7144.06</v>
      </c>
    </row>
    <row r="24" spans="1:4">
      <c r="A24" s="9" t="s">
        <v>5</v>
      </c>
      <c r="B24" s="9"/>
      <c r="C24" s="9"/>
      <c r="D24" s="12" t="s">
        <v>40</v>
      </c>
    </row>
    <row r="25" spans="1:4" ht="30">
      <c r="A25" s="9" t="s">
        <v>6</v>
      </c>
      <c r="B25" s="9"/>
      <c r="C25" s="9"/>
      <c r="D25" s="9"/>
    </row>
    <row r="26" spans="1:4" ht="30">
      <c r="A26" s="9" t="s">
        <v>7</v>
      </c>
      <c r="B26" s="9"/>
      <c r="C26" s="9"/>
      <c r="D26" s="6">
        <f>SUM(D27:D36)</f>
        <v>138402.43880304252</v>
      </c>
    </row>
    <row r="27" spans="1:4">
      <c r="A27" s="3" t="s">
        <v>16</v>
      </c>
      <c r="B27" s="11"/>
      <c r="C27" s="11"/>
      <c r="D27" s="5">
        <f>24929.1544767816/2</f>
        <v>12464.577238390801</v>
      </c>
    </row>
    <row r="28" spans="1:4">
      <c r="A28" s="3" t="s">
        <v>17</v>
      </c>
      <c r="B28" s="11"/>
      <c r="C28" s="11"/>
      <c r="D28" s="5">
        <f>24929.1544767816/2</f>
        <v>12464.577238390801</v>
      </c>
    </row>
    <row r="29" spans="1:4">
      <c r="A29" s="3" t="s">
        <v>18</v>
      </c>
      <c r="B29" s="11"/>
      <c r="C29" s="11"/>
      <c r="D29" s="5">
        <f>27361.7843262609/2</f>
        <v>13680.892163130449</v>
      </c>
    </row>
    <row r="30" spans="1:4">
      <c r="A30" s="3" t="s">
        <v>19</v>
      </c>
      <c r="B30" s="11"/>
      <c r="C30" s="11"/>
      <c r="D30" s="5">
        <f>27361.7843262609/2</f>
        <v>13680.892163130449</v>
      </c>
    </row>
    <row r="31" spans="1:4">
      <c r="A31" s="3" t="s">
        <v>20</v>
      </c>
      <c r="B31" s="11"/>
      <c r="C31" s="11"/>
      <c r="D31" s="5">
        <v>14014.16</v>
      </c>
    </row>
    <row r="32" spans="1:4">
      <c r="A32" s="3" t="s">
        <v>21</v>
      </c>
      <c r="B32" s="11"/>
      <c r="C32" s="11"/>
      <c r="D32" s="5">
        <v>14014.16</v>
      </c>
    </row>
    <row r="33" spans="1:4">
      <c r="A33" s="3" t="s">
        <v>22</v>
      </c>
      <c r="B33" s="11"/>
      <c r="C33" s="11"/>
      <c r="D33" s="5">
        <v>14381.174999999999</v>
      </c>
    </row>
    <row r="34" spans="1:4">
      <c r="A34" s="3" t="s">
        <v>23</v>
      </c>
      <c r="B34" s="11"/>
      <c r="C34" s="11"/>
      <c r="D34" s="5">
        <v>14381.174999999999</v>
      </c>
    </row>
    <row r="35" spans="1:4">
      <c r="A35" s="3" t="s">
        <v>24</v>
      </c>
      <c r="B35" s="11"/>
      <c r="C35" s="11"/>
      <c r="D35" s="5">
        <v>14660.415000000001</v>
      </c>
    </row>
    <row r="36" spans="1:4">
      <c r="A36" s="3" t="s">
        <v>25</v>
      </c>
      <c r="B36" s="10"/>
      <c r="C36" s="10"/>
      <c r="D36" s="5">
        <v>14660.415000000001</v>
      </c>
    </row>
    <row r="37" spans="1:4">
      <c r="A37" s="14" t="s">
        <v>8</v>
      </c>
      <c r="B37" s="14"/>
      <c r="C37" s="14"/>
      <c r="D37" s="10"/>
    </row>
    <row r="38" spans="1:4">
      <c r="A38" s="3" t="s">
        <v>10</v>
      </c>
      <c r="B38" s="11"/>
      <c r="C38" s="11"/>
      <c r="D38" s="8">
        <v>3.74</v>
      </c>
    </row>
    <row r="39" spans="1:4">
      <c r="A39" s="3" t="s">
        <v>11</v>
      </c>
      <c r="B39" s="11"/>
      <c r="C39" s="11"/>
      <c r="D39" s="8">
        <v>4.12</v>
      </c>
    </row>
    <row r="40" spans="1:4">
      <c r="A40" s="3" t="s">
        <v>12</v>
      </c>
      <c r="B40" s="11"/>
      <c r="C40" s="11"/>
      <c r="D40" s="8">
        <v>4.12</v>
      </c>
    </row>
    <row r="41" spans="1:4">
      <c r="A41" s="3" t="s">
        <v>13</v>
      </c>
      <c r="B41" s="11"/>
      <c r="C41" s="11"/>
      <c r="D41" s="8">
        <v>4.12</v>
      </c>
    </row>
    <row r="42" spans="1:4">
      <c r="A42" s="3" t="s">
        <v>14</v>
      </c>
      <c r="B42" s="10"/>
      <c r="C42" s="10"/>
      <c r="D42" s="8">
        <v>4.12</v>
      </c>
    </row>
    <row r="43" spans="1:4" ht="60" customHeight="1">
      <c r="A43" s="14" t="s">
        <v>9</v>
      </c>
      <c r="B43" s="14"/>
      <c r="C43" s="14"/>
      <c r="D43" s="10"/>
    </row>
    <row r="47" spans="1:4">
      <c r="A47" s="15" t="s">
        <v>26</v>
      </c>
      <c r="B47" s="15"/>
      <c r="D47" s="7" t="s">
        <v>27</v>
      </c>
    </row>
  </sheetData>
  <mergeCells count="9">
    <mergeCell ref="A43:C43"/>
    <mergeCell ref="A47:B47"/>
    <mergeCell ref="A1:D1"/>
    <mergeCell ref="A2:D2"/>
    <mergeCell ref="A3:D3"/>
    <mergeCell ref="A4:D4"/>
    <mergeCell ref="A5:D5"/>
    <mergeCell ref="A37:C37"/>
    <mergeCell ref="A6:D6"/>
  </mergeCells>
  <dataValidations count="2">
    <dataValidation type="list" allowBlank="1" showInputMessage="1" showErrorMessage="1" errorTitle="Ошибка" error="Выберите значение из списка" prompt="Выберите значение из списка" sqref="D8:D12">
      <formula1>kind_of_control_method</formula1>
    </dataValidation>
    <dataValidation type="decimal" allowBlank="1" showErrorMessage="1" errorTitle="Ошибка" error="Допускается ввод только неотрицательных чисел!" sqref="D27:D36">
      <formula1>0</formula1>
      <formula2>9.99999999999999E+23</formula2>
    </dataValidation>
  </dataValidations>
  <pageMargins left="0.78740157480314965" right="0.39370078740157483" top="0.59055118110236227" bottom="0.59055118110236227" header="0.31496062992125984" footer="0.31496062992125984"/>
  <pageSetup paperSize="0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view="pageBreakPreview" zoomScaleNormal="100" zoomScaleSheetLayoutView="100" workbookViewId="0">
      <selection activeCell="A6" sqref="A6:D6"/>
    </sheetView>
  </sheetViews>
  <sheetFormatPr defaultRowHeight="15"/>
  <cols>
    <col min="1" max="1" width="69.7109375" style="1" customWidth="1"/>
    <col min="2" max="2" width="3" style="1" hidden="1" customWidth="1"/>
    <col min="3" max="3" width="16.85546875" style="1" hidden="1" customWidth="1"/>
    <col min="4" max="4" width="37.42578125" style="1" bestFit="1" customWidth="1"/>
    <col min="5" max="16384" width="9.140625" style="1"/>
  </cols>
  <sheetData>
    <row r="1" spans="1:4">
      <c r="A1" s="16" t="s">
        <v>0</v>
      </c>
      <c r="B1" s="16"/>
      <c r="C1" s="16"/>
      <c r="D1" s="16"/>
    </row>
    <row r="2" spans="1:4">
      <c r="A2" s="16" t="s">
        <v>1</v>
      </c>
      <c r="B2" s="16"/>
      <c r="C2" s="16"/>
      <c r="D2" s="16"/>
    </row>
    <row r="3" spans="1:4">
      <c r="A3" s="16" t="s">
        <v>2</v>
      </c>
      <c r="B3" s="16"/>
      <c r="C3" s="16"/>
      <c r="D3" s="16"/>
    </row>
    <row r="4" spans="1:4">
      <c r="A4" s="16" t="s">
        <v>28</v>
      </c>
      <c r="B4" s="16"/>
      <c r="C4" s="16"/>
      <c r="D4" s="16"/>
    </row>
    <row r="5" spans="1:4">
      <c r="A5" s="16" t="s">
        <v>34</v>
      </c>
      <c r="B5" s="16"/>
      <c r="C5" s="16"/>
      <c r="D5" s="16"/>
    </row>
    <row r="6" spans="1:4">
      <c r="A6" s="17"/>
      <c r="B6" s="17"/>
      <c r="C6" s="17"/>
      <c r="D6" s="17"/>
    </row>
    <row r="7" spans="1:4">
      <c r="A7" s="9" t="s">
        <v>3</v>
      </c>
      <c r="B7" s="9"/>
      <c r="C7" s="9"/>
      <c r="D7" s="9"/>
    </row>
    <row r="8" spans="1:4">
      <c r="A8" s="3" t="s">
        <v>10</v>
      </c>
      <c r="B8" s="9"/>
      <c r="C8" s="9"/>
      <c r="D8" s="13" t="s">
        <v>15</v>
      </c>
    </row>
    <row r="9" spans="1:4">
      <c r="A9" s="3" t="s">
        <v>11</v>
      </c>
      <c r="B9" s="9"/>
      <c r="C9" s="9"/>
      <c r="D9" s="13" t="s">
        <v>15</v>
      </c>
    </row>
    <row r="10" spans="1:4">
      <c r="A10" s="3" t="s">
        <v>12</v>
      </c>
      <c r="B10" s="9"/>
      <c r="C10" s="9"/>
      <c r="D10" s="13" t="s">
        <v>15</v>
      </c>
    </row>
    <row r="11" spans="1:4">
      <c r="A11" s="3" t="s">
        <v>13</v>
      </c>
      <c r="B11" s="9"/>
      <c r="C11" s="9"/>
      <c r="D11" s="13" t="s">
        <v>15</v>
      </c>
    </row>
    <row r="12" spans="1:4">
      <c r="A12" s="3" t="s">
        <v>14</v>
      </c>
      <c r="B12" s="10"/>
      <c r="C12" s="10"/>
      <c r="D12" s="13" t="s">
        <v>15</v>
      </c>
    </row>
    <row r="13" spans="1:4">
      <c r="A13" s="9" t="s">
        <v>4</v>
      </c>
      <c r="B13" s="9"/>
      <c r="C13" s="9"/>
      <c r="D13" s="9"/>
    </row>
    <row r="14" spans="1:4">
      <c r="A14" s="3" t="s">
        <v>16</v>
      </c>
      <c r="B14" s="11"/>
      <c r="C14" s="11"/>
      <c r="D14" s="4">
        <v>1480.35</v>
      </c>
    </row>
    <row r="15" spans="1:4">
      <c r="A15" s="3" t="s">
        <v>17</v>
      </c>
      <c r="B15" s="11"/>
      <c r="C15" s="11"/>
      <c r="D15" s="4">
        <v>1921.36</v>
      </c>
    </row>
    <row r="16" spans="1:4">
      <c r="A16" s="3" t="s">
        <v>18</v>
      </c>
      <c r="B16" s="11"/>
      <c r="C16" s="11"/>
      <c r="D16" s="4">
        <v>1921.36</v>
      </c>
    </row>
    <row r="17" spans="1:4">
      <c r="A17" s="3" t="s">
        <v>19</v>
      </c>
      <c r="B17" s="11"/>
      <c r="C17" s="11"/>
      <c r="D17" s="4">
        <v>1933.12</v>
      </c>
    </row>
    <row r="18" spans="1:4">
      <c r="A18" s="3" t="s">
        <v>20</v>
      </c>
      <c r="B18" s="11"/>
      <c r="C18" s="11"/>
      <c r="D18" s="4">
        <v>1933.12</v>
      </c>
    </row>
    <row r="19" spans="1:4">
      <c r="A19" s="3" t="s">
        <v>21</v>
      </c>
      <c r="B19" s="11"/>
      <c r="C19" s="11"/>
      <c r="D19" s="4">
        <v>1982.67</v>
      </c>
    </row>
    <row r="20" spans="1:4">
      <c r="A20" s="3" t="s">
        <v>22</v>
      </c>
      <c r="B20" s="11"/>
      <c r="C20" s="11"/>
      <c r="D20" s="4">
        <v>1982.67</v>
      </c>
    </row>
    <row r="21" spans="1:4">
      <c r="A21" s="3" t="s">
        <v>23</v>
      </c>
      <c r="B21" s="11"/>
      <c r="C21" s="11"/>
      <c r="D21" s="4">
        <v>1837.54</v>
      </c>
    </row>
    <row r="22" spans="1:4">
      <c r="A22" s="3" t="s">
        <v>24</v>
      </c>
      <c r="B22" s="11"/>
      <c r="C22" s="11"/>
      <c r="D22" s="4">
        <v>1837.54</v>
      </c>
    </row>
    <row r="23" spans="1:4">
      <c r="A23" s="3" t="s">
        <v>25</v>
      </c>
      <c r="B23" s="10"/>
      <c r="C23" s="10"/>
      <c r="D23" s="4">
        <v>1741.56</v>
      </c>
    </row>
    <row r="24" spans="1:4">
      <c r="A24" s="9" t="s">
        <v>5</v>
      </c>
      <c r="B24" s="9"/>
      <c r="C24" s="9"/>
      <c r="D24" s="12" t="s">
        <v>40</v>
      </c>
    </row>
    <row r="25" spans="1:4" ht="30">
      <c r="A25" s="9" t="s">
        <v>6</v>
      </c>
      <c r="B25" s="9"/>
      <c r="C25" s="9"/>
      <c r="D25" s="9"/>
    </row>
    <row r="26" spans="1:4" ht="30">
      <c r="A26" s="9" t="s">
        <v>7</v>
      </c>
      <c r="B26" s="9"/>
      <c r="C26" s="9"/>
      <c r="D26" s="6">
        <f>SUM(D27:D36)</f>
        <v>65678.752999999997</v>
      </c>
    </row>
    <row r="27" spans="1:4">
      <c r="A27" s="3" t="s">
        <v>16</v>
      </c>
      <c r="B27" s="11"/>
      <c r="C27" s="11"/>
      <c r="D27" s="5">
        <v>6687.29</v>
      </c>
    </row>
    <row r="28" spans="1:4">
      <c r="A28" s="3" t="s">
        <v>17</v>
      </c>
      <c r="B28" s="11"/>
      <c r="C28" s="11"/>
      <c r="D28" s="5">
        <v>6687.29</v>
      </c>
    </row>
    <row r="29" spans="1:4">
      <c r="A29" s="3" t="s">
        <v>18</v>
      </c>
      <c r="B29" s="11"/>
      <c r="C29" s="11"/>
      <c r="D29" s="5">
        <v>6714.8249999999998</v>
      </c>
    </row>
    <row r="30" spans="1:4">
      <c r="A30" s="3" t="s">
        <v>19</v>
      </c>
      <c r="B30" s="11"/>
      <c r="C30" s="11"/>
      <c r="D30" s="5">
        <v>6714.8249999999998</v>
      </c>
    </row>
    <row r="31" spans="1:4">
      <c r="A31" s="3" t="s">
        <v>20</v>
      </c>
      <c r="B31" s="11"/>
      <c r="C31" s="11"/>
      <c r="D31" s="5">
        <v>6760.64</v>
      </c>
    </row>
    <row r="32" spans="1:4">
      <c r="A32" s="3" t="s">
        <v>21</v>
      </c>
      <c r="B32" s="11"/>
      <c r="C32" s="11"/>
      <c r="D32" s="5">
        <v>6760.64</v>
      </c>
    </row>
    <row r="33" spans="1:4">
      <c r="A33" s="3" t="s">
        <v>22</v>
      </c>
      <c r="B33" s="11"/>
      <c r="C33" s="11"/>
      <c r="D33" s="5">
        <v>6527.06</v>
      </c>
    </row>
    <row r="34" spans="1:4">
      <c r="A34" s="3" t="s">
        <v>23</v>
      </c>
      <c r="B34" s="11"/>
      <c r="C34" s="11"/>
      <c r="D34" s="5">
        <v>6527.06</v>
      </c>
    </row>
    <row r="35" spans="1:4">
      <c r="A35" s="3" t="s">
        <v>24</v>
      </c>
      <c r="B35" s="11"/>
      <c r="C35" s="11"/>
      <c r="D35" s="5">
        <v>6149.56</v>
      </c>
    </row>
    <row r="36" spans="1:4">
      <c r="A36" s="3" t="s">
        <v>25</v>
      </c>
      <c r="B36" s="10"/>
      <c r="C36" s="10"/>
      <c r="D36" s="5">
        <v>6149.5630000000001</v>
      </c>
    </row>
    <row r="37" spans="1:4">
      <c r="A37" s="14" t="s">
        <v>8</v>
      </c>
      <c r="B37" s="14"/>
      <c r="C37" s="14"/>
      <c r="D37" s="10"/>
    </row>
    <row r="38" spans="1:4">
      <c r="A38" s="3" t="s">
        <v>10</v>
      </c>
      <c r="B38" s="11"/>
      <c r="C38" s="11"/>
      <c r="D38" s="8">
        <v>6.96</v>
      </c>
    </row>
    <row r="39" spans="1:4">
      <c r="A39" s="3" t="s">
        <v>11</v>
      </c>
      <c r="B39" s="11"/>
      <c r="C39" s="11"/>
      <c r="D39" s="8">
        <v>6.96</v>
      </c>
    </row>
    <row r="40" spans="1:4">
      <c r="A40" s="3" t="s">
        <v>12</v>
      </c>
      <c r="B40" s="11"/>
      <c r="C40" s="11"/>
      <c r="D40" s="8">
        <v>6.96</v>
      </c>
    </row>
    <row r="41" spans="1:4">
      <c r="A41" s="3" t="s">
        <v>13</v>
      </c>
      <c r="B41" s="11"/>
      <c r="C41" s="11"/>
      <c r="D41" s="8">
        <v>6.96</v>
      </c>
    </row>
    <row r="42" spans="1:4">
      <c r="A42" s="3" t="s">
        <v>14</v>
      </c>
      <c r="B42" s="10"/>
      <c r="C42" s="10"/>
      <c r="D42" s="8">
        <v>6.96</v>
      </c>
    </row>
    <row r="43" spans="1:4" ht="60" customHeight="1">
      <c r="A43" s="14" t="s">
        <v>9</v>
      </c>
      <c r="B43" s="14"/>
      <c r="C43" s="14"/>
      <c r="D43" s="10"/>
    </row>
    <row r="47" spans="1:4">
      <c r="A47" s="15" t="s">
        <v>26</v>
      </c>
      <c r="B47" s="15"/>
      <c r="D47" s="7" t="s">
        <v>27</v>
      </c>
    </row>
  </sheetData>
  <mergeCells count="9">
    <mergeCell ref="A43:C43"/>
    <mergeCell ref="A47:B47"/>
    <mergeCell ref="A1:D1"/>
    <mergeCell ref="A2:D2"/>
    <mergeCell ref="A3:D3"/>
    <mergeCell ref="A4:D4"/>
    <mergeCell ref="A5:D5"/>
    <mergeCell ref="A37:C37"/>
    <mergeCell ref="A6:D6"/>
  </mergeCells>
  <dataValidations count="2">
    <dataValidation type="decimal" allowBlank="1" showErrorMessage="1" errorTitle="Ошибка" error="Допускается ввод только неотрицательных чисел!" sqref="D27:D36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8:D12">
      <formula1>kind_of_control_method</formula1>
    </dataValidation>
  </dataValidations>
  <pageMargins left="0.78740157480314965" right="0.39370078740157483" top="0.59055118110236227" bottom="0.59055118110236227" header="0.31496062992125984" footer="0.31496062992125984"/>
  <pageSetup paperSize="0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view="pageBreakPreview" zoomScaleNormal="100" zoomScaleSheetLayoutView="100" workbookViewId="0">
      <selection activeCell="A6" sqref="A6:D6"/>
    </sheetView>
  </sheetViews>
  <sheetFormatPr defaultRowHeight="15"/>
  <cols>
    <col min="1" max="1" width="69.7109375" style="1" customWidth="1"/>
    <col min="2" max="2" width="3" style="1" hidden="1" customWidth="1"/>
    <col min="3" max="3" width="16.85546875" style="1" hidden="1" customWidth="1"/>
    <col min="4" max="4" width="37.42578125" style="1" bestFit="1" customWidth="1"/>
    <col min="5" max="16384" width="9.140625" style="1"/>
  </cols>
  <sheetData>
    <row r="1" spans="1:4">
      <c r="A1" s="16" t="s">
        <v>0</v>
      </c>
      <c r="B1" s="16"/>
      <c r="C1" s="16"/>
      <c r="D1" s="16"/>
    </row>
    <row r="2" spans="1:4">
      <c r="A2" s="16" t="s">
        <v>1</v>
      </c>
      <c r="B2" s="16"/>
      <c r="C2" s="16"/>
      <c r="D2" s="16"/>
    </row>
    <row r="3" spans="1:4">
      <c r="A3" s="16" t="s">
        <v>2</v>
      </c>
      <c r="B3" s="16"/>
      <c r="C3" s="16"/>
      <c r="D3" s="16"/>
    </row>
    <row r="4" spans="1:4">
      <c r="A4" s="16" t="s">
        <v>28</v>
      </c>
      <c r="B4" s="16"/>
      <c r="C4" s="16"/>
      <c r="D4" s="16"/>
    </row>
    <row r="5" spans="1:4">
      <c r="A5" s="16" t="s">
        <v>35</v>
      </c>
      <c r="B5" s="16"/>
      <c r="C5" s="16"/>
      <c r="D5" s="16"/>
    </row>
    <row r="6" spans="1:4">
      <c r="A6" s="17"/>
      <c r="B6" s="17"/>
      <c r="C6" s="17"/>
      <c r="D6" s="17"/>
    </row>
    <row r="7" spans="1:4">
      <c r="A7" s="9" t="s">
        <v>3</v>
      </c>
      <c r="B7" s="9"/>
      <c r="C7" s="9"/>
      <c r="D7" s="9"/>
    </row>
    <row r="8" spans="1:4">
      <c r="A8" s="3" t="s">
        <v>10</v>
      </c>
      <c r="B8" s="9"/>
      <c r="C8" s="9"/>
      <c r="D8" s="13" t="s">
        <v>15</v>
      </c>
    </row>
    <row r="9" spans="1:4">
      <c r="A9" s="3" t="s">
        <v>11</v>
      </c>
      <c r="B9" s="9"/>
      <c r="C9" s="9"/>
      <c r="D9" s="13" t="s">
        <v>15</v>
      </c>
    </row>
    <row r="10" spans="1:4">
      <c r="A10" s="3" t="s">
        <v>12</v>
      </c>
      <c r="B10" s="9"/>
      <c r="C10" s="9"/>
      <c r="D10" s="13" t="s">
        <v>15</v>
      </c>
    </row>
    <row r="11" spans="1:4">
      <c r="A11" s="3" t="s">
        <v>13</v>
      </c>
      <c r="B11" s="9"/>
      <c r="C11" s="9"/>
      <c r="D11" s="13" t="s">
        <v>15</v>
      </c>
    </row>
    <row r="12" spans="1:4">
      <c r="A12" s="3" t="s">
        <v>14</v>
      </c>
      <c r="B12" s="10"/>
      <c r="C12" s="10"/>
      <c r="D12" s="13" t="s">
        <v>15</v>
      </c>
    </row>
    <row r="13" spans="1:4">
      <c r="A13" s="9" t="s">
        <v>4</v>
      </c>
      <c r="B13" s="9"/>
      <c r="C13" s="9"/>
      <c r="D13" s="9"/>
    </row>
    <row r="14" spans="1:4">
      <c r="A14" s="3" t="s">
        <v>16</v>
      </c>
      <c r="B14" s="11"/>
      <c r="C14" s="11"/>
      <c r="D14" s="4">
        <v>1480.35</v>
      </c>
    </row>
    <row r="15" spans="1:4">
      <c r="A15" s="3" t="s">
        <v>17</v>
      </c>
      <c r="B15" s="11"/>
      <c r="C15" s="11"/>
      <c r="D15" s="4">
        <v>6211.9</v>
      </c>
    </row>
    <row r="16" spans="1:4">
      <c r="A16" s="3" t="s">
        <v>18</v>
      </c>
      <c r="B16" s="11"/>
      <c r="C16" s="11"/>
      <c r="D16" s="4">
        <v>6211.9</v>
      </c>
    </row>
    <row r="17" spans="1:4">
      <c r="A17" s="3" t="s">
        <v>19</v>
      </c>
      <c r="B17" s="11"/>
      <c r="C17" s="11"/>
      <c r="D17" s="4">
        <v>6313.37</v>
      </c>
    </row>
    <row r="18" spans="1:4">
      <c r="A18" s="3" t="s">
        <v>20</v>
      </c>
      <c r="B18" s="11"/>
      <c r="C18" s="11"/>
      <c r="D18" s="4">
        <v>6313.37</v>
      </c>
    </row>
    <row r="19" spans="1:4">
      <c r="A19" s="3" t="s">
        <v>21</v>
      </c>
      <c r="B19" s="11"/>
      <c r="C19" s="11"/>
      <c r="D19" s="4">
        <v>6575.54</v>
      </c>
    </row>
    <row r="20" spans="1:4">
      <c r="A20" s="3" t="s">
        <v>22</v>
      </c>
      <c r="B20" s="11"/>
      <c r="C20" s="11"/>
      <c r="D20" s="4">
        <v>6575.54</v>
      </c>
    </row>
    <row r="21" spans="1:4">
      <c r="A21" s="3" t="s">
        <v>23</v>
      </c>
      <c r="B21" s="11"/>
      <c r="C21" s="11"/>
      <c r="D21" s="4">
        <v>6590.45</v>
      </c>
    </row>
    <row r="22" spans="1:4">
      <c r="A22" s="3" t="s">
        <v>24</v>
      </c>
      <c r="B22" s="11"/>
      <c r="C22" s="11"/>
      <c r="D22" s="4">
        <v>6590.45</v>
      </c>
    </row>
    <row r="23" spans="1:4">
      <c r="A23" s="3" t="s">
        <v>25</v>
      </c>
      <c r="B23" s="10"/>
      <c r="C23" s="10"/>
      <c r="D23" s="4">
        <v>6910.13</v>
      </c>
    </row>
    <row r="24" spans="1:4">
      <c r="A24" s="9" t="s">
        <v>5</v>
      </c>
      <c r="B24" s="9"/>
      <c r="C24" s="9"/>
      <c r="D24" s="12" t="s">
        <v>40</v>
      </c>
    </row>
    <row r="25" spans="1:4" ht="30">
      <c r="A25" s="9" t="s">
        <v>6</v>
      </c>
      <c r="B25" s="9"/>
      <c r="C25" s="9"/>
      <c r="D25" s="9"/>
    </row>
    <row r="26" spans="1:4" ht="30">
      <c r="A26" s="9" t="s">
        <v>7</v>
      </c>
      <c r="B26" s="9"/>
      <c r="C26" s="9"/>
      <c r="D26" s="6">
        <f>SUM(D27:D36)</f>
        <v>61098.4829640893</v>
      </c>
    </row>
    <row r="27" spans="1:4">
      <c r="A27" s="3" t="s">
        <v>16</v>
      </c>
      <c r="B27" s="11"/>
      <c r="C27" s="11"/>
      <c r="D27" s="5">
        <f>11752.9179028583/2</f>
        <v>5876.4589514291501</v>
      </c>
    </row>
    <row r="28" spans="1:4">
      <c r="A28" s="3" t="s">
        <v>17</v>
      </c>
      <c r="B28" s="11"/>
      <c r="C28" s="11"/>
      <c r="D28" s="5">
        <f>11752.9179028583/2</f>
        <v>5876.4589514291501</v>
      </c>
    </row>
    <row r="29" spans="1:4">
      <c r="A29" s="3" t="s">
        <v>18</v>
      </c>
      <c r="B29" s="11"/>
      <c r="C29" s="11"/>
      <c r="D29" s="5">
        <f>11935.935061231/2</f>
        <v>5967.9675306155004</v>
      </c>
    </row>
    <row r="30" spans="1:4">
      <c r="A30" s="3" t="s">
        <v>19</v>
      </c>
      <c r="B30" s="11"/>
      <c r="C30" s="11"/>
      <c r="D30" s="5">
        <f>11935.935061231/2</f>
        <v>5967.9675306155004</v>
      </c>
    </row>
    <row r="31" spans="1:4">
      <c r="A31" s="3" t="s">
        <v>20</v>
      </c>
      <c r="B31" s="11"/>
      <c r="C31" s="11"/>
      <c r="D31" s="5">
        <v>6098.76</v>
      </c>
    </row>
    <row r="32" spans="1:4">
      <c r="A32" s="3" t="s">
        <v>21</v>
      </c>
      <c r="B32" s="11"/>
      <c r="C32" s="11"/>
      <c r="D32" s="5">
        <v>6098.76</v>
      </c>
    </row>
    <row r="33" spans="1:4">
      <c r="A33" s="3" t="s">
        <v>22</v>
      </c>
      <c r="B33" s="11"/>
      <c r="C33" s="11"/>
      <c r="D33" s="5">
        <v>6233.9549999999999</v>
      </c>
    </row>
    <row r="34" spans="1:4">
      <c r="A34" s="3" t="s">
        <v>23</v>
      </c>
      <c r="B34" s="11"/>
      <c r="C34" s="11"/>
      <c r="D34" s="5">
        <v>6233.9549999999999</v>
      </c>
    </row>
    <row r="35" spans="1:4">
      <c r="A35" s="3" t="s">
        <v>24</v>
      </c>
      <c r="B35" s="11"/>
      <c r="C35" s="11"/>
      <c r="D35" s="5">
        <v>6372.1</v>
      </c>
    </row>
    <row r="36" spans="1:4">
      <c r="A36" s="3" t="s">
        <v>25</v>
      </c>
      <c r="B36" s="10"/>
      <c r="C36" s="10"/>
      <c r="D36" s="5">
        <v>6372.1</v>
      </c>
    </row>
    <row r="37" spans="1:4">
      <c r="A37" s="14" t="s">
        <v>8</v>
      </c>
      <c r="B37" s="14"/>
      <c r="C37" s="14"/>
      <c r="D37" s="10"/>
    </row>
    <row r="38" spans="1:4">
      <c r="A38" s="3" t="s">
        <v>10</v>
      </c>
      <c r="B38" s="11"/>
      <c r="C38" s="11"/>
      <c r="D38" s="8">
        <v>1.89</v>
      </c>
    </row>
    <row r="39" spans="1:4">
      <c r="A39" s="3" t="s">
        <v>11</v>
      </c>
      <c r="B39" s="11"/>
      <c r="C39" s="11"/>
      <c r="D39" s="8">
        <v>1.89</v>
      </c>
    </row>
    <row r="40" spans="1:4">
      <c r="A40" s="3" t="s">
        <v>12</v>
      </c>
      <c r="B40" s="11"/>
      <c r="C40" s="11"/>
      <c r="D40" s="8">
        <v>1.89</v>
      </c>
    </row>
    <row r="41" spans="1:4">
      <c r="A41" s="3" t="s">
        <v>13</v>
      </c>
      <c r="B41" s="11"/>
      <c r="C41" s="11"/>
      <c r="D41" s="8">
        <v>1.89</v>
      </c>
    </row>
    <row r="42" spans="1:4">
      <c r="A42" s="3" t="s">
        <v>14</v>
      </c>
      <c r="B42" s="10"/>
      <c r="C42" s="10"/>
      <c r="D42" s="8">
        <v>1.89</v>
      </c>
    </row>
    <row r="43" spans="1:4" ht="60" customHeight="1">
      <c r="A43" s="14" t="s">
        <v>9</v>
      </c>
      <c r="B43" s="14"/>
      <c r="C43" s="14"/>
      <c r="D43" s="10"/>
    </row>
    <row r="47" spans="1:4">
      <c r="A47" s="15" t="s">
        <v>26</v>
      </c>
      <c r="B47" s="15"/>
      <c r="D47" s="7" t="s">
        <v>27</v>
      </c>
    </row>
  </sheetData>
  <mergeCells count="9">
    <mergeCell ref="A43:C43"/>
    <mergeCell ref="A47:B47"/>
    <mergeCell ref="A1:D1"/>
    <mergeCell ref="A2:D2"/>
    <mergeCell ref="A3:D3"/>
    <mergeCell ref="A4:D4"/>
    <mergeCell ref="A5:D5"/>
    <mergeCell ref="A37:C37"/>
    <mergeCell ref="A6:D6"/>
  </mergeCells>
  <dataValidations count="2">
    <dataValidation type="list" allowBlank="1" showInputMessage="1" showErrorMessage="1" errorTitle="Ошибка" error="Выберите значение из списка" prompt="Выберите значение из списка" sqref="D8:D12">
      <formula1>kind_of_control_method</formula1>
    </dataValidation>
    <dataValidation type="decimal" allowBlank="1" showErrorMessage="1" errorTitle="Ошибка" error="Допускается ввод только неотрицательных чисел!" sqref="D27:D36">
      <formula1>0</formula1>
      <formula2>9.99999999999999E+23</formula2>
    </dataValidation>
  </dataValidations>
  <pageMargins left="0.78740157480314965" right="0.39370078740157483" top="0.59055118110236227" bottom="0.59055118110236227" header="0.31496062992125984" footer="0.31496062992125984"/>
  <pageSetup paperSize="0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Население - за искл. кот.</vt:lpstr>
      <vt:lpstr>Прочие потреб.</vt:lpstr>
      <vt:lpstr>Кот. №6</vt:lpstr>
      <vt:lpstr>Кот. №7</vt:lpstr>
      <vt:lpstr>Кот. №9</vt:lpstr>
      <vt:lpstr>Кот. №22</vt:lpstr>
      <vt:lpstr>Кот. №23</vt:lpstr>
      <vt:lpstr>Кот. №24</vt:lpstr>
    </vt:vector>
  </TitlesOfParts>
  <Company>СГМУП "ГТС"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БалинРС</dc:creator>
  <cp:lastModifiedBy>БалинРС</cp:lastModifiedBy>
  <cp:lastPrinted>2018-11-01T08:20:59Z</cp:lastPrinted>
  <dcterms:created xsi:type="dcterms:W3CDTF">2018-09-24T10:32:14Z</dcterms:created>
  <dcterms:modified xsi:type="dcterms:W3CDTF">2018-11-02T09:43:28Z</dcterms:modified>
</cp:coreProperties>
</file>