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1.1.1." sheetId="1" r:id="rId1"/>
    <sheet name="1.1.2." sheetId="2" r:id="rId2"/>
    <sheet name="1.1.3." sheetId="3" r:id="rId3"/>
  </sheets>
  <externalReferences>
    <externalReference r:id="rId4"/>
  </externalReferences>
  <definedNames>
    <definedName name="inn">[1]Титульный!$F$36</definedName>
    <definedName name="kpp">[1]Титульный!$F$37</definedName>
    <definedName name="List05_CS_Copy">'[1]Форма 1.0.1'!$N$7:$N$44</definedName>
    <definedName name="List05_VD_Copy">'[1]Форма 1.0.1'!$O$7:$O$44</definedName>
    <definedName name="region_name">[1]Титульный!$F$7</definedName>
  </definedNames>
  <calcPr calcId="162913"/>
</workbook>
</file>

<file path=xl/calcChain.xml><?xml version="1.0" encoding="utf-8"?>
<calcChain xmlns="http://schemas.openxmlformats.org/spreadsheetml/2006/main">
  <c r="G12" i="2" l="1"/>
  <c r="R11" i="3" l="1"/>
  <c r="Q11" i="3"/>
  <c r="S11" i="3" s="1"/>
  <c r="R14" i="2"/>
  <c r="Q14" i="2"/>
  <c r="R13" i="2"/>
  <c r="Q13" i="2"/>
  <c r="R12" i="2"/>
  <c r="Q12" i="2"/>
  <c r="R11" i="2"/>
  <c r="Q11" i="2"/>
  <c r="F14" i="1"/>
  <c r="F13" i="1"/>
  <c r="F10" i="1"/>
  <c r="P11" i="3"/>
</calcChain>
</file>

<file path=xl/sharedStrings.xml><?xml version="1.0" encoding="utf-8"?>
<sst xmlns="http://schemas.openxmlformats.org/spreadsheetml/2006/main" count="196" uniqueCount="148">
  <si>
    <t>Фирменное наименование юридического лица (согласно уставу регулируемой организации)</t>
  </si>
  <si>
    <r>
      <t>Форма 1.1.1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</si>
  <si>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</si>
  <si>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</si>
  <si>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</si>
  <si>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</si>
  <si>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</si>
  <si>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</si>
  <si>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</si>
  <si>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</si>
  <si>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</si>
  <si>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</si>
  <si>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</si>
  <si>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</si>
  <si>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</si>
  <si>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</si>
  <si>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"Городские тепловые сети"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</si>
  <si>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</si>
  <si>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</si>
  <si>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</si>
  <si>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</si>
  <si>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</si>
  <si>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</si>
  <si>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</si>
  <si>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</si>
  <si>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</si>
  <si>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1028600587069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</si>
  <si>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</si>
  <si>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</si>
  <si>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</si>
  <si>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18.02.1999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</si>
  <si>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</si>
  <si>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</si>
  <si>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</si>
  <si>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г. Сургуту ХМАО - Югры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</si>
  <si>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</si>
  <si>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</si>
  <si>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</si>
  <si>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</si>
  <si>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</si>
  <si>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</si>
  <si>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</si>
  <si>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</si>
  <si>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</si>
  <si>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</si>
  <si>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</si>
  <si>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</si>
  <si>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</si>
  <si>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</si>
  <si>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</si>
  <si>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Начальник ОТЭАиП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</si>
  <si>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</si>
  <si>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</si>
  <si>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</si>
  <si>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</si>
  <si>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</si>
  <si>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</si>
  <si>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</si>
  <si>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</si>
  <si>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Юркин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</si>
  <si>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</si>
  <si>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</si>
  <si>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</si>
  <si>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Василий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</si>
  <si>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</si>
  <si>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</si>
  <si>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</si>
  <si>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Николаевич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</si>
  <si>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</si>
  <si>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</si>
  <si>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</si>
  <si>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628403, Тюменская область, 
Ханты-Мансийский автономный округ – 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</si>
  <si>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(далее - ФИАС).</t>
  </si>
  <si>
    <t>6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</si>
  <si>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</si>
  <si>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ФИАС.</t>
  </si>
  <si>
    <t>7</t>
  </si>
  <si>
    <t>Контактные телефоны регулируемой организации</t>
  </si>
  <si>
    <t>7.1</t>
  </si>
  <si>
    <t>8 (3462) 52-43-11</t>
  </si>
  <si>
    <t>Указывается номер контактного телефона регулируемой организации.  В случае наличия нескольких номеров телефонов, информация по каждому из них указывается в отдельной строке.</t>
  </si>
  <si>
    <t>О</t>
  </si>
  <si>
    <t>7.2</t>
  </si>
  <si>
    <t xml:space="preserve">8 (3462) 37-65-00 </t>
  </si>
  <si>
    <t>7.3</t>
  </si>
  <si>
    <t>8 (3462) 37-67-25</t>
  </si>
  <si>
    <t>Добавить контактный телефон</t>
  </si>
  <si>
    <t>8</t>
  </si>
  <si>
    <t>Официальный сайт регулируемой организации в сети «Интернет»</t>
  </si>
  <si>
    <t xml:space="preserve"> 
www.surgutgts.ru</t>
  </si>
  <si>
    <t>Указывается адрес официального сайта регулируемой организации в информационно – телекоммуникационной сети «Интернет» (далее – сеть «Интернет»).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</si>
  <si>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</si>
  <si>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</si>
  <si>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 xml:space="preserve"> 
 gts@surgutgts.ru</t>
  </si>
  <si>
    <t>10</t>
  </si>
  <si>
    <t>Режим работы</t>
  </si>
  <si>
    <t>10.1</t>
  </si>
  <si>
    <t>режим работы регулируемой организации</t>
  </si>
  <si>
    <t>c 09:00 до 17:12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</si>
  <si>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</si>
  <si>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</si>
  <si>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</si>
  <si>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</si>
  <si>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</si>
  <si>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</si>
  <si>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</si>
  <si>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</si>
  <si>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</si>
  <si>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c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</si>
  <si>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</si>
  <si>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</si>
  <si>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t>1  В случае если регулируемая организация осуществляет несколько видов деятельности в сфере горячего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 «О стандартах раскрытия информации в сфере водоснабжения и водоотведения» (Собрание законодательства Российской Федерации, 2013, № 3, ст. 205; 2015, № 37, ст. 5153; 2017, № 37, ст. 5521; 2018, № 15 (Часть V), ст. 2156), информация по каждому виду деятельности раскрывается отдельно.
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t>
  </si>
  <si>
    <t>Форма 1.1.2 Общая информация об объектах горячего водоснабжения регулируемой организации</t>
  </si>
  <si>
    <t>Наименование централизованной системы горячего водоснабжения</t>
  </si>
  <si>
    <t>Вид регулируемой деятельности</t>
  </si>
  <si>
    <t>Протяженность водопроводных сетей (в однотрубном исчислении), км.</t>
  </si>
  <si>
    <t>Количество центральных тепловых пунктов, шт.</t>
  </si>
  <si>
    <t>флаг используемости ЦС</t>
  </si>
  <si>
    <t>флаг используемости ВД</t>
  </si>
  <si>
    <t>0</t>
  </si>
  <si>
    <t>Закрытая система горячего водоснабжения от водопроводно - очистных сооружений городского муниципального учреждения "Спортивно - оздоровительный центр "Олимпия""</t>
  </si>
  <si>
    <t>Горячее водоснабжение</t>
  </si>
  <si>
    <t>Значения протяженности сетей, количества центральных тепловых пунктов указываются в виде неотрицательных чисел.
В случае отсутствия водопроводных сетей, центральных тепловых пунктов в соответствующей колонке указывается значение 0.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</si>
  <si>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t>Закрытая система горячего водоснабжения для потребителей микрорайона железнодорожников, микрорайона производственного индустриального комплекса (ПИКС), микрорайонов города, поселок ПСО-34, поселок Звездный, поселок Дорожный</t>
  </si>
  <si>
    <t>Закрытая система горячего водоснабжения для потребителей пр.Набережный</t>
  </si>
  <si>
    <t>Закрытая система горячего водоснабжения п.Кедровый-2, п.Финский</t>
  </si>
  <si>
    <t>Добавить централизованную систему</t>
  </si>
  <si>
    <t/>
  </si>
  <si>
    <t>МР</t>
  </si>
  <si>
    <t>МО</t>
  </si>
  <si>
    <t>ОКТМО</t>
  </si>
  <si>
    <r>
      <t>Форма 1.1.3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</si>
  <si>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</si>
  <si>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</si>
  <si>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</si>
  <si>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</si>
  <si>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</si>
  <si>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Сургут</t>
  </si>
  <si>
    <t>71876000</t>
  </si>
  <si>
    <t>нет</t>
  </si>
  <si>
    <t>Добавить МО</t>
  </si>
  <si>
    <t>Добавить МР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</si>
  <si>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горячего водоснабжения.</t>
    </r>
  </si>
  <si>
    <t>Селиванов</t>
  </si>
  <si>
    <t xml:space="preserve">Денис </t>
  </si>
  <si>
    <t>Владимирович</t>
  </si>
  <si>
    <t>8(3462)52-43-57</t>
  </si>
  <si>
    <t>SelivanovD@surgutgts.ru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</si>
</sst>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  <font>
      <vertAlign val="superscript"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1" fillId="0" borderId="0"/>
    <xf numFmtId="0" fontId="13" fillId="0" borderId="0"/>
    <xf numFmtId="0" fontId="15" fillId="2" borderId="6" applyNumberFormat="0" applyFont="0" applyFill="0" applyAlignment="0" applyProtection="0">
      <alignment horizontal="center" vertical="center" wrapText="1"/>
    </xf>
    <xf numFmtId="0" fontId="9" fillId="0" borderId="0">
      <alignment horizontal="left" vertical="center"/>
    </xf>
    <xf numFmtId="0" fontId="13" fillId="0" borderId="0"/>
    <xf numFmtId="0" fontId="31" fillId="0" borderId="0" applyBorder="0">
      <alignment horizontal="center" vertical="center" wrapText="1"/>
    </xf>
    <xf numFmtId="0" fontId="13" fillId="0" borderId="0"/>
    <xf numFmtId="0" fontId="15" fillId="0" borderId="10" applyBorder="0">
      <alignment horizontal="center" vertical="center" wrapText="1"/>
    </xf>
    <xf numFmtId="4" fontId="9" fillId="7" borderId="13" applyBorder="0">
      <alignment horizontal="right"/>
    </xf>
    <xf numFmtId="0" fontId="3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0" fontId="7" fillId="2" borderId="0" xfId="1" applyFont="1" applyFill="1" applyBorder="1" applyProtection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2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vertical="top" wrapText="1"/>
    </xf>
    <xf numFmtId="0" fontId="14" fillId="2" borderId="0" xfId="1" applyFont="1" applyFill="1" applyBorder="1" applyAlignment="1" applyProtection="1">
      <alignment horizontal="center" vertical="center" wrapText="1"/>
    </xf>
    <xf numFmtId="49" fontId="0" fillId="4" borderId="4" xfId="1" applyNumberFormat="1" applyFont="1" applyFill="1" applyBorder="1" applyAlignment="1" applyProtection="1">
      <alignment horizontal="left" vertical="center" wrapText="1"/>
      <protection locked="0"/>
    </xf>
    <xf numFmtId="0" fontId="9" fillId="5" borderId="4" xfId="4" applyFont="1" applyFill="1" applyBorder="1" applyAlignment="1" applyProtection="1">
      <alignment horizontal="center"/>
    </xf>
    <xf numFmtId="49" fontId="16" fillId="5" borderId="1" xfId="0" applyNumberFormat="1" applyFont="1" applyFill="1" applyBorder="1" applyAlignment="1" applyProtection="1">
      <alignment horizontal="left" vertical="center" indent="1"/>
    </xf>
    <xf numFmtId="0" fontId="17" fillId="5" borderId="7" xfId="4" applyFont="1" applyFill="1" applyBorder="1" applyAlignment="1" applyProtection="1">
      <alignment horizontal="left" vertical="center"/>
    </xf>
    <xf numFmtId="0" fontId="18" fillId="2" borderId="0" xfId="1" applyFont="1" applyFill="1" applyBorder="1" applyProtection="1"/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9" fillId="2" borderId="9" xfId="1" applyFont="1" applyFill="1" applyBorder="1" applyAlignment="1" applyProtection="1">
      <alignment vertical="center" wrapText="1"/>
    </xf>
    <xf numFmtId="49" fontId="9" fillId="6" borderId="2" xfId="3" applyNumberFormat="1" applyFont="1" applyFill="1" applyBorder="1" applyAlignment="1" applyProtection="1">
      <alignment horizontal="left" vertical="center" wrapText="1"/>
    </xf>
    <xf numFmtId="49" fontId="9" fillId="6" borderId="3" xfId="3" applyNumberFormat="1" applyFont="1" applyFill="1" applyBorder="1" applyAlignment="1" applyProtection="1">
      <alignment horizontal="left" vertical="center" wrapText="1"/>
    </xf>
    <xf numFmtId="0" fontId="0" fillId="2" borderId="4" xfId="1" applyFont="1" applyFill="1" applyBorder="1" applyAlignment="1" applyProtection="1">
      <alignment horizontal="left" vertical="center" wrapText="1" indent="1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7" xfId="1" applyFont="1" applyFill="1" applyBorder="1" applyAlignment="1" applyProtection="1">
      <alignment vertical="top" wrapText="1"/>
    </xf>
    <xf numFmtId="0" fontId="19" fillId="0" borderId="0" xfId="5" applyFont="1" applyAlignment="1" applyProtection="1">
      <alignment vertical="top" wrapText="1"/>
    </xf>
    <xf numFmtId="0" fontId="19" fillId="0" borderId="0" xfId="5" applyFont="1" applyAlignment="1" applyProtection="1">
      <alignment vertical="center" wrapText="1"/>
    </xf>
    <xf numFmtId="0" fontId="20" fillId="2" borderId="0" xfId="1" applyFont="1" applyFill="1" applyBorder="1" applyProtection="1"/>
    <xf numFmtId="0" fontId="20" fillId="2" borderId="0" xfId="1" applyFont="1" applyFill="1" applyBorder="1" applyAlignment="1" applyProtection="1">
      <alignment vertical="center" wrapText="1"/>
    </xf>
    <xf numFmtId="0" fontId="21" fillId="2" borderId="0" xfId="1" applyFont="1" applyFill="1" applyBorder="1" applyAlignment="1" applyProtection="1">
      <alignment horizontal="center"/>
    </xf>
    <xf numFmtId="0" fontId="21" fillId="2" borderId="0" xfId="1" applyFont="1" applyFill="1" applyBorder="1" applyProtection="1"/>
    <xf numFmtId="0" fontId="22" fillId="2" borderId="0" xfId="1" applyFont="1" applyFill="1" applyBorder="1" applyAlignment="1" applyProtection="1">
      <alignment horizontal="right" vertical="center"/>
    </xf>
    <xf numFmtId="0" fontId="23" fillId="2" borderId="0" xfId="1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horizontal="right" vertical="top"/>
    </xf>
    <xf numFmtId="0" fontId="24" fillId="2" borderId="0" xfId="1" applyFont="1" applyFill="1" applyBorder="1" applyAlignment="1" applyProtection="1">
      <alignment vertical="center" wrapText="1"/>
    </xf>
    <xf numFmtId="0" fontId="25" fillId="0" borderId="0" xfId="6" applyFont="1" applyFill="1" applyAlignment="1" applyProtection="1">
      <alignment vertical="center" wrapText="1"/>
    </xf>
    <xf numFmtId="0" fontId="9" fillId="0" borderId="0" xfId="6" applyFont="1" applyFill="1" applyAlignment="1" applyProtection="1">
      <alignment vertical="center" wrapText="1"/>
    </xf>
    <xf numFmtId="0" fontId="14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0" borderId="0" xfId="6" applyFont="1" applyFill="1" applyAlignment="1" applyProtection="1">
      <alignment vertical="center" wrapText="1"/>
    </xf>
    <xf numFmtId="0" fontId="30" fillId="2" borderId="0" xfId="6" applyFont="1" applyFill="1" applyBorder="1" applyAlignment="1" applyProtection="1">
      <alignment horizontal="center" vertical="center" wrapText="1"/>
    </xf>
    <xf numFmtId="0" fontId="29" fillId="2" borderId="0" xfId="6" applyFont="1" applyFill="1" applyBorder="1" applyAlignment="1" applyProtection="1">
      <alignment horizontal="right" vertical="center" wrapText="1"/>
    </xf>
    <xf numFmtId="0" fontId="14" fillId="2" borderId="0" xfId="6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6" applyFont="1" applyFill="1" applyAlignment="1" applyProtection="1">
      <alignment vertical="center" wrapText="1"/>
    </xf>
    <xf numFmtId="0" fontId="29" fillId="0" borderId="0" xfId="8" applyFont="1" applyFill="1" applyBorder="1" applyAlignment="1" applyProtection="1">
      <alignment horizontal="left" vertical="center" wrapText="1" indent="1"/>
    </xf>
    <xf numFmtId="0" fontId="12" fillId="2" borderId="0" xfId="6" applyFont="1" applyFill="1" applyBorder="1" applyAlignment="1" applyProtection="1">
      <alignment horizontal="center" vertical="center" wrapText="1"/>
    </xf>
    <xf numFmtId="49" fontId="12" fillId="2" borderId="0" xfId="9" applyNumberFormat="1" applyFont="1" applyFill="1" applyBorder="1" applyAlignment="1" applyProtection="1">
      <alignment horizontal="center" vertical="center" wrapText="1"/>
    </xf>
    <xf numFmtId="0" fontId="27" fillId="0" borderId="0" xfId="6" applyFont="1" applyFill="1" applyAlignment="1" applyProtection="1">
      <alignment vertical="center"/>
    </xf>
    <xf numFmtId="0" fontId="32" fillId="0" borderId="0" xfId="6" applyFont="1" applyFill="1" applyAlignment="1" applyProtection="1">
      <alignment vertical="center" wrapText="1"/>
    </xf>
    <xf numFmtId="0" fontId="33" fillId="2" borderId="0" xfId="6" applyFont="1" applyFill="1" applyBorder="1" applyAlignment="1" applyProtection="1">
      <alignment horizontal="center" vertical="center" wrapText="1"/>
    </xf>
    <xf numFmtId="49" fontId="32" fillId="0" borderId="3" xfId="6" applyNumberFormat="1" applyFont="1" applyFill="1" applyBorder="1" applyAlignment="1" applyProtection="1">
      <alignment horizontal="left" vertical="center" wrapText="1"/>
    </xf>
    <xf numFmtId="49" fontId="32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0" fontId="9" fillId="6" borderId="2" xfId="3" applyNumberFormat="1" applyFont="1" applyFill="1" applyBorder="1" applyAlignment="1" applyProtection="1">
      <alignment horizontal="left" vertical="center" wrapText="1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5" borderId="11" xfId="0" applyNumberFormat="1" applyFont="1" applyFill="1" applyBorder="1" applyAlignment="1" applyProtection="1">
      <alignment horizontal="center" vertical="center"/>
    </xf>
    <xf numFmtId="49" fontId="16" fillId="5" borderId="12" xfId="0" applyNumberFormat="1" applyFont="1" applyFill="1" applyBorder="1" applyAlignment="1" applyProtection="1">
      <alignment vertical="center"/>
    </xf>
    <xf numFmtId="49" fontId="34" fillId="5" borderId="1" xfId="0" applyNumberFormat="1" applyFont="1" applyFill="1" applyBorder="1" applyAlignment="1" applyProtection="1">
      <alignment vertical="center"/>
    </xf>
    <xf numFmtId="49" fontId="34" fillId="5" borderId="7" xfId="0" applyNumberFormat="1" applyFont="1" applyFill="1" applyBorder="1" applyAlignment="1" applyProtection="1">
      <alignment vertical="center"/>
    </xf>
    <xf numFmtId="0" fontId="27" fillId="0" borderId="0" xfId="6" applyFont="1" applyFill="1" applyAlignment="1" applyProtection="1">
      <alignment horizontal="center" vertical="center" wrapText="1"/>
    </xf>
    <xf numFmtId="0" fontId="29" fillId="2" borderId="0" xfId="6" applyFont="1" applyFill="1" applyBorder="1" applyAlignment="1" applyProtection="1">
      <alignment vertical="center" wrapText="1"/>
    </xf>
    <xf numFmtId="0" fontId="29" fillId="2" borderId="0" xfId="6" applyFont="1" applyFill="1" applyBorder="1" applyAlignment="1" applyProtection="1">
      <alignment horizontal="right" vertical="center"/>
    </xf>
    <xf numFmtId="0" fontId="4" fillId="0" borderId="0" xfId="7" applyFont="1" applyFill="1" applyBorder="1" applyAlignment="1" applyProtection="1">
      <alignment horizontal="center" vertical="center" wrapText="1"/>
    </xf>
    <xf numFmtId="4" fontId="29" fillId="0" borderId="0" xfId="10" applyFont="1" applyFill="1" applyBorder="1" applyAlignment="1" applyProtection="1">
      <alignment horizontal="right" vertical="center" wrapText="1"/>
    </xf>
    <xf numFmtId="0" fontId="9" fillId="2" borderId="2" xfId="6" applyFont="1" applyFill="1" applyBorder="1" applyAlignment="1" applyProtection="1">
      <alignment horizontal="center" vertical="center" wrapText="1"/>
    </xf>
    <xf numFmtId="0" fontId="9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2" fillId="2" borderId="1" xfId="9" applyNumberFormat="1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49" fontId="9" fillId="0" borderId="2" xfId="6" applyNumberFormat="1" applyFont="1" applyFill="1" applyBorder="1" applyAlignment="1" applyProtection="1">
      <alignment horizontal="left" vertical="center" wrapText="1"/>
    </xf>
    <xf numFmtId="0" fontId="26" fillId="0" borderId="2" xfId="6" applyFont="1" applyFill="1" applyBorder="1" applyAlignment="1" applyProtection="1">
      <alignment vertical="center" wrapText="1"/>
    </xf>
    <xf numFmtId="0" fontId="14" fillId="5" borderId="4" xfId="6" applyFont="1" applyFill="1" applyBorder="1" applyAlignment="1" applyProtection="1">
      <alignment horizontal="center" vertical="center" wrapText="1"/>
    </xf>
    <xf numFmtId="0" fontId="9" fillId="5" borderId="1" xfId="6" applyFont="1" applyFill="1" applyBorder="1" applyAlignment="1" applyProtection="1">
      <alignment horizontal="center" vertical="center" wrapText="1"/>
    </xf>
    <xf numFmtId="14" fontId="9" fillId="5" borderId="1" xfId="3" applyNumberFormat="1" applyFont="1" applyFill="1" applyBorder="1" applyAlignment="1" applyProtection="1">
      <alignment horizontal="center" vertical="center" wrapText="1"/>
    </xf>
    <xf numFmtId="49" fontId="9" fillId="5" borderId="1" xfId="6" applyNumberFormat="1" applyFont="1" applyFill="1" applyBorder="1" applyAlignment="1" applyProtection="1">
      <alignment horizontal="center" vertical="center" wrapText="1"/>
    </xf>
    <xf numFmtId="14" fontId="35" fillId="5" borderId="1" xfId="3" applyNumberFormat="1" applyFont="1" applyFill="1" applyBorder="1" applyAlignment="1" applyProtection="1">
      <alignment horizontal="center" vertical="center" wrapText="1"/>
    </xf>
    <xf numFmtId="49" fontId="36" fillId="5" borderId="1" xfId="11" applyNumberFormat="1" applyFill="1" applyBorder="1" applyAlignment="1" applyProtection="1">
      <alignment horizontal="left" vertical="center" wrapText="1"/>
    </xf>
    <xf numFmtId="0" fontId="27" fillId="0" borderId="0" xfId="6" applyNumberFormat="1" applyFont="1" applyFill="1" applyAlignment="1" applyProtection="1">
      <alignment horizontal="left" vertical="center" wrapText="1"/>
    </xf>
    <xf numFmtId="49" fontId="27" fillId="0" borderId="0" xfId="6" applyNumberFormat="1" applyFont="1" applyFill="1" applyAlignment="1" applyProtection="1">
      <alignment horizontal="left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14" fontId="9" fillId="3" borderId="2" xfId="3" applyNumberFormat="1" applyFont="1" applyFill="1" applyBorder="1" applyAlignment="1" applyProtection="1">
      <alignment horizontal="left" vertical="center" wrapText="1"/>
    </xf>
    <xf numFmtId="49" fontId="9" fillId="3" borderId="2" xfId="6" applyNumberFormat="1" applyFont="1" applyFill="1" applyBorder="1" applyAlignment="1" applyProtection="1">
      <alignment horizontal="left" vertical="center" wrapText="1"/>
    </xf>
    <xf numFmtId="14" fontId="9" fillId="6" borderId="2" xfId="3" applyNumberFormat="1" applyFont="1" applyFill="1" applyBorder="1" applyAlignment="1" applyProtection="1">
      <alignment horizontal="center" vertical="center" wrapText="1"/>
    </xf>
    <xf numFmtId="49" fontId="36" fillId="0" borderId="2" xfId="11" applyNumberFormat="1" applyFill="1" applyBorder="1" applyAlignment="1" applyProtection="1">
      <alignment horizontal="left" vertical="center" wrapText="1"/>
    </xf>
    <xf numFmtId="0" fontId="26" fillId="5" borderId="4" xfId="6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/>
    </xf>
    <xf numFmtId="49" fontId="34" fillId="5" borderId="1" xfId="0" applyNumberFormat="1" applyFont="1" applyFill="1" applyBorder="1" applyAlignment="1" applyProtection="1">
      <alignment horizontal="left" vertical="center" indent="1"/>
    </xf>
    <xf numFmtId="0" fontId="27" fillId="0" borderId="0" xfId="6" applyFont="1" applyFill="1" applyBorder="1" applyAlignment="1" applyProtection="1">
      <alignment vertical="center" wrapText="1"/>
    </xf>
    <xf numFmtId="49" fontId="27" fillId="0" borderId="0" xfId="6" applyNumberFormat="1" applyFont="1" applyFill="1" applyAlignment="1" applyProtection="1">
      <alignment vertical="center" wrapText="1"/>
    </xf>
    <xf numFmtId="49" fontId="15" fillId="5" borderId="4" xfId="0" applyNumberFormat="1" applyFont="1" applyFill="1" applyBorder="1" applyAlignment="1" applyProtection="1">
      <alignment horizontal="center" vertical="center"/>
    </xf>
    <xf numFmtId="49" fontId="34" fillId="5" borderId="7" xfId="0" applyNumberFormat="1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vertical="center" wrapText="1"/>
    </xf>
    <xf numFmtId="0" fontId="30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vertical="top" wrapText="1"/>
    </xf>
    <xf numFmtId="49" fontId="9" fillId="2" borderId="0" xfId="1" applyNumberFormat="1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right" vertical="top" wrapText="1"/>
    </xf>
    <xf numFmtId="0" fontId="19" fillId="0" borderId="0" xfId="5" applyFont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0" fillId="2" borderId="5" xfId="1" applyFont="1" applyFill="1" applyBorder="1" applyAlignment="1" applyProtection="1">
      <alignment horizontal="left" vertical="top" wrapText="1"/>
    </xf>
    <xf numFmtId="0" fontId="0" fillId="2" borderId="8" xfId="1" applyFont="1" applyFill="1" applyBorder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5" xfId="6" applyNumberFormat="1" applyFont="1" applyFill="1" applyBorder="1" applyAlignment="1" applyProtection="1">
      <alignment horizontal="left" vertical="top" wrapText="1"/>
    </xf>
    <xf numFmtId="0" fontId="0" fillId="0" borderId="8" xfId="6" applyNumberFormat="1" applyFont="1" applyFill="1" applyBorder="1" applyAlignment="1" applyProtection="1">
      <alignment horizontal="left" vertical="top" wrapText="1"/>
    </xf>
    <xf numFmtId="0" fontId="4" fillId="0" borderId="7" xfId="7" applyFont="1" applyFill="1" applyBorder="1" applyAlignment="1" applyProtection="1">
      <alignment horizontal="left" vertical="center" wrapText="1" indent="1"/>
    </xf>
    <xf numFmtId="0" fontId="4" fillId="0" borderId="2" xfId="7" applyFont="1" applyFill="1" applyBorder="1" applyAlignment="1" applyProtection="1">
      <alignment horizontal="left" vertical="center" wrapText="1" indent="1"/>
    </xf>
    <xf numFmtId="0" fontId="4" fillId="0" borderId="4" xfId="7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  <xf numFmtId="0" fontId="9" fillId="2" borderId="2" xfId="6" applyFont="1" applyFill="1" applyBorder="1" applyAlignment="1" applyProtection="1">
      <alignment horizontal="center" vertical="center" wrapText="1"/>
    </xf>
    <xf numFmtId="0" fontId="14" fillId="2" borderId="9" xfId="6" applyFont="1" applyFill="1" applyBorder="1" applyAlignment="1" applyProtection="1">
      <alignment horizontal="center" vertical="top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5" xfId="3" applyNumberFormat="1" applyFont="1" applyFill="1" applyBorder="1" applyAlignment="1" applyProtection="1">
      <alignment horizontal="left" vertical="center" wrapText="1"/>
    </xf>
    <xf numFmtId="0" fontId="9" fillId="3" borderId="8" xfId="3" applyNumberFormat="1" applyFont="1" applyFill="1" applyBorder="1" applyAlignment="1" applyProtection="1">
      <alignment horizontal="left" vertical="center" wrapText="1"/>
    </xf>
    <xf numFmtId="2" fontId="0" fillId="4" borderId="7" xfId="1" applyNumberFormat="1" applyFont="1" applyFill="1" applyBorder="1" applyAlignment="1" applyProtection="1">
      <alignment horizontal="right" vertical="center" wrapText="1"/>
      <protection locked="0"/>
    </xf>
  </cellXfs>
  <cellStyles count="12">
    <cellStyle name="Гиперссылка" xfId="11" builtinId="8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3248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257175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21\&#1054;&#1073;&#1097;&#1080;&#1077;\&#1060;&#1086;&#1088;&#1084;&#1072;%201.1.1.%20-%201.1.3.%20&#1054;&#1073;&#1097;&#1072;&#1103;%20&#1080;&#1085;&#1092;&#1086;&#1088;&#1084;&#1072;&#1094;&#1080;&#1103;%20&#1086;%20&#1088;&#1077;&#1075;&#1091;&#1083;&#1080;&#1088;&#1091;&#1077;&#1084;&#1086;&#1081;%20&#1086;&#1088;&#1075;&#1072;&#1085;&#1080;&#1079;&#1072;&#1094;&#1080;&#1080;%20(&#1043;&#1042;&#1057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1.1.1"/>
      <sheetName val="Форма 1.1.2"/>
      <sheetName val="Форма 1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Форма 1.1.1. - 1.1.3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36">
          <cell r="F36" t="str">
            <v>8602017038</v>
          </cell>
        </row>
        <row r="37">
          <cell r="F37" t="str">
            <v>860201001</v>
          </cell>
        </row>
      </sheetData>
      <sheetData sheetId="3"/>
      <sheetData sheetId="4"/>
      <sheetData sheetId="5"/>
      <sheetData sheetId="6">
        <row r="8">
          <cell r="N8" t="str">
            <v>Закрытая система горячего водоснабжения от водопроводно - очистных сооружений городского муниципального учреждения "Спортивно - оздоровительный центр "Олимпия""</v>
          </cell>
        </row>
        <row r="9">
          <cell r="O9" t="str">
            <v>Горячее водоснабжение</v>
          </cell>
        </row>
        <row r="17">
          <cell r="N17" t="str">
            <v>Закрытая система горячего водоснабжения для потребителей микрорайона железнодорожников, микрорайона производственного индустриального комплекса (ПИКС), микрорайонов города, поселок ПСО-34, поселок Звездный, поселок Дорожный</v>
          </cell>
        </row>
        <row r="18">
          <cell r="O18" t="str">
            <v>Горячее водоснабжение</v>
          </cell>
        </row>
        <row r="26">
          <cell r="N26" t="str">
            <v>Закрытая система горячего водоснабжения для потребителей пр.Набережный</v>
          </cell>
        </row>
        <row r="27">
          <cell r="O27" t="str">
            <v>Горячее водоснабжение</v>
          </cell>
        </row>
        <row r="35">
          <cell r="N35" t="str">
            <v>Закрытая система горячего водоснабжения п.Кедровый-2, п.Финский</v>
          </cell>
        </row>
        <row r="36">
          <cell r="O36" t="str">
            <v>Горячее водоснабжение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C34" workbookViewId="0">
      <selection activeCell="F22" sqref="F22"/>
    </sheetView>
  </sheetViews>
  <sheetFormatPr defaultRowHeight="11.25" x14ac:dyDescent="0.1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x14ac:dyDescent="0.15">
      <c r="A1" s="1" t="s">
        <v>0</v>
      </c>
    </row>
    <row r="3" spans="1:8" s="3" customFormat="1" ht="6" x14ac:dyDescent="0.15">
      <c r="D3" s="4"/>
    </row>
    <row r="4" spans="1:8" ht="22.5" x14ac:dyDescent="0.3">
      <c r="D4" s="118" t="s">
        <v>1</v>
      </c>
      <c r="E4" s="118"/>
      <c r="F4" s="118"/>
      <c r="G4" s="5"/>
      <c r="H4" s="6"/>
    </row>
    <row r="5" spans="1:8" s="3" customFormat="1" ht="6" x14ac:dyDescent="0.15">
      <c r="D5" s="119"/>
      <c r="E5" s="119"/>
      <c r="F5" s="119"/>
      <c r="G5" s="119"/>
    </row>
    <row r="6" spans="1:8" x14ac:dyDescent="0.15">
      <c r="A6" s="7"/>
      <c r="B6" s="7"/>
      <c r="C6" s="7"/>
      <c r="D6" s="8"/>
      <c r="E6" s="120" t="s">
        <v>2</v>
      </c>
      <c r="F6" s="120"/>
    </row>
    <row r="7" spans="1:8" x14ac:dyDescent="0.15">
      <c r="A7" s="7"/>
      <c r="B7" s="7"/>
      <c r="C7" s="7"/>
      <c r="D7" s="121" t="s">
        <v>3</v>
      </c>
      <c r="E7" s="122"/>
      <c r="F7" s="122"/>
      <c r="G7" s="123" t="s">
        <v>4</v>
      </c>
    </row>
    <row r="8" spans="1:8" ht="15" x14ac:dyDescent="0.15">
      <c r="A8" s="7"/>
      <c r="B8" s="7"/>
      <c r="C8" s="7"/>
      <c r="D8" s="9" t="s">
        <v>5</v>
      </c>
      <c r="E8" s="10" t="s">
        <v>6</v>
      </c>
      <c r="F8" s="10" t="s">
        <v>7</v>
      </c>
      <c r="G8" s="124"/>
    </row>
    <row r="9" spans="1:8" x14ac:dyDescent="0.15">
      <c r="A9" s="7"/>
      <c r="B9" s="7"/>
      <c r="C9" s="7"/>
      <c r="D9" s="11">
        <v>1</v>
      </c>
      <c r="E9" s="11">
        <v>2</v>
      </c>
      <c r="F9" s="11">
        <v>3</v>
      </c>
      <c r="G9" s="11">
        <v>4</v>
      </c>
    </row>
    <row r="10" spans="1:8" ht="22.5" x14ac:dyDescent="0.3">
      <c r="A10" s="7"/>
      <c r="B10" s="7"/>
      <c r="C10" s="7"/>
      <c r="D10" s="12" t="s">
        <v>8</v>
      </c>
      <c r="E10" s="13" t="s">
        <v>9</v>
      </c>
      <c r="F10" s="14" t="str">
        <f>IF(region_name="","",region_name)</f>
        <v>Ханты-Мансийский автономный округ</v>
      </c>
      <c r="G10" s="13" t="s">
        <v>10</v>
      </c>
      <c r="H10" s="6"/>
    </row>
    <row r="11" spans="1:8" ht="22.5" x14ac:dyDescent="0.3">
      <c r="A11" s="7"/>
      <c r="B11" s="7"/>
      <c r="C11" s="7"/>
      <c r="D11" s="12" t="s">
        <v>11</v>
      </c>
      <c r="E11" s="13" t="s">
        <v>12</v>
      </c>
      <c r="F11" s="15" t="s">
        <v>13</v>
      </c>
      <c r="G11" s="16"/>
      <c r="H11" s="6"/>
    </row>
    <row r="12" spans="1:8" ht="30" x14ac:dyDescent="0.3">
      <c r="A12" s="7"/>
      <c r="B12" s="7"/>
      <c r="C12" s="7"/>
      <c r="D12" s="12" t="s">
        <v>14</v>
      </c>
      <c r="E12" s="17" t="s">
        <v>15</v>
      </c>
      <c r="F12" s="18" t="s">
        <v>16</v>
      </c>
      <c r="G12" s="13" t="s">
        <v>17</v>
      </c>
      <c r="H12" s="6"/>
    </row>
    <row r="13" spans="1:8" ht="22.5" x14ac:dyDescent="0.3">
      <c r="A13" s="7"/>
      <c r="B13" s="7"/>
      <c r="C13" s="7"/>
      <c r="D13" s="12" t="s">
        <v>18</v>
      </c>
      <c r="E13" s="17" t="s">
        <v>19</v>
      </c>
      <c r="F13" s="14" t="str">
        <f>IF(inn="","",inn)</f>
        <v>8602017038</v>
      </c>
      <c r="G13" s="13" t="s">
        <v>20</v>
      </c>
      <c r="H13" s="6"/>
    </row>
    <row r="14" spans="1:8" ht="22.5" x14ac:dyDescent="0.3">
      <c r="A14" s="7"/>
      <c r="B14" s="7"/>
      <c r="C14" s="7"/>
      <c r="D14" s="12" t="s">
        <v>21</v>
      </c>
      <c r="E14" s="17" t="s">
        <v>22</v>
      </c>
      <c r="F14" s="14" t="str">
        <f>IF(kpp="","",kpp)</f>
        <v>860201001</v>
      </c>
      <c r="G14" s="13" t="s">
        <v>23</v>
      </c>
      <c r="H14" s="6"/>
    </row>
    <row r="15" spans="1:8" ht="30" x14ac:dyDescent="0.3">
      <c r="A15" s="7"/>
      <c r="B15" s="7"/>
      <c r="C15" s="7"/>
      <c r="D15" s="12" t="s">
        <v>24</v>
      </c>
      <c r="E15" s="17" t="s">
        <v>25</v>
      </c>
      <c r="F15" s="18" t="s">
        <v>26</v>
      </c>
      <c r="G15" s="13" t="s">
        <v>27</v>
      </c>
      <c r="H15" s="6"/>
    </row>
    <row r="16" spans="1:8" ht="22.5" x14ac:dyDescent="0.3">
      <c r="A16" s="7"/>
      <c r="B16" s="7"/>
      <c r="C16" s="7"/>
      <c r="D16" s="12" t="s">
        <v>28</v>
      </c>
      <c r="E16" s="17" t="s">
        <v>29</v>
      </c>
      <c r="F16" s="19" t="s">
        <v>30</v>
      </c>
      <c r="G16" s="13" t="s">
        <v>31</v>
      </c>
      <c r="H16" s="6"/>
    </row>
    <row r="17" spans="1:8" ht="60" x14ac:dyDescent="0.3">
      <c r="A17" s="7"/>
      <c r="B17" s="7"/>
      <c r="C17" s="7"/>
      <c r="D17" s="12" t="s">
        <v>32</v>
      </c>
      <c r="E17" s="17" t="s">
        <v>33</v>
      </c>
      <c r="F17" s="18" t="s">
        <v>34</v>
      </c>
      <c r="G17" s="16"/>
      <c r="H17" s="6"/>
    </row>
    <row r="18" spans="1:8" ht="30" x14ac:dyDescent="0.3">
      <c r="A18" s="7"/>
      <c r="B18" s="7"/>
      <c r="C18" s="7"/>
      <c r="D18" s="12" t="s">
        <v>35</v>
      </c>
      <c r="E18" s="13" t="s">
        <v>36</v>
      </c>
      <c r="F18" s="15" t="s">
        <v>13</v>
      </c>
      <c r="G18" s="16"/>
      <c r="H18" s="6"/>
    </row>
    <row r="19" spans="1:8" ht="22.5" x14ac:dyDescent="0.3">
      <c r="A19" s="7"/>
      <c r="B19" s="7"/>
      <c r="C19" s="7"/>
      <c r="D19" s="12" t="s">
        <v>37</v>
      </c>
      <c r="E19" s="17" t="s">
        <v>38</v>
      </c>
      <c r="F19" s="15" t="s">
        <v>13</v>
      </c>
      <c r="G19" s="16"/>
      <c r="H19" s="6"/>
    </row>
    <row r="20" spans="1:8" ht="30" x14ac:dyDescent="0.3">
      <c r="A20" s="7"/>
      <c r="B20" s="7"/>
      <c r="C20" s="7"/>
      <c r="D20" s="12" t="s">
        <v>39</v>
      </c>
      <c r="E20" s="20" t="s">
        <v>40</v>
      </c>
      <c r="F20" s="18" t="s">
        <v>143</v>
      </c>
      <c r="G20" s="13" t="s">
        <v>41</v>
      </c>
      <c r="H20" s="6"/>
    </row>
    <row r="21" spans="1:8" ht="30" x14ac:dyDescent="0.3">
      <c r="A21" s="7"/>
      <c r="B21" s="7"/>
      <c r="C21" s="7"/>
      <c r="D21" s="12" t="s">
        <v>42</v>
      </c>
      <c r="E21" s="20" t="s">
        <v>43</v>
      </c>
      <c r="F21" s="18" t="s">
        <v>144</v>
      </c>
      <c r="G21" s="13" t="s">
        <v>44</v>
      </c>
      <c r="H21" s="6"/>
    </row>
    <row r="22" spans="1:8" ht="30" x14ac:dyDescent="0.3">
      <c r="A22" s="7"/>
      <c r="B22" s="7"/>
      <c r="C22" s="7"/>
      <c r="D22" s="12" t="s">
        <v>45</v>
      </c>
      <c r="E22" s="20" t="s">
        <v>46</v>
      </c>
      <c r="F22" s="18" t="s">
        <v>145</v>
      </c>
      <c r="G22" s="13" t="s">
        <v>47</v>
      </c>
      <c r="H22" s="6"/>
    </row>
    <row r="23" spans="1:8" ht="22.5" x14ac:dyDescent="0.3">
      <c r="A23" s="7"/>
      <c r="B23" s="7"/>
      <c r="C23" s="7"/>
      <c r="D23" s="12" t="s">
        <v>48</v>
      </c>
      <c r="E23" s="17" t="s">
        <v>49</v>
      </c>
      <c r="F23" s="18" t="s">
        <v>50</v>
      </c>
      <c r="G23" s="16"/>
      <c r="H23" s="6"/>
    </row>
    <row r="24" spans="1:8" ht="22.5" x14ac:dyDescent="0.3">
      <c r="A24" s="7"/>
      <c r="B24" s="7"/>
      <c r="C24" s="7"/>
      <c r="D24" s="12" t="s">
        <v>51</v>
      </c>
      <c r="E24" s="17" t="s">
        <v>52</v>
      </c>
      <c r="F24" s="18" t="s">
        <v>146</v>
      </c>
      <c r="G24" s="16"/>
      <c r="H24" s="6"/>
    </row>
    <row r="25" spans="1:8" ht="22.5" x14ac:dyDescent="0.3">
      <c r="A25" s="7"/>
      <c r="B25" s="7"/>
      <c r="C25" s="7"/>
      <c r="D25" s="12" t="s">
        <v>53</v>
      </c>
      <c r="E25" s="17" t="s">
        <v>54</v>
      </c>
      <c r="F25" s="18" t="s">
        <v>147</v>
      </c>
      <c r="G25" s="16"/>
      <c r="H25" s="6"/>
    </row>
    <row r="26" spans="1:8" ht="30" x14ac:dyDescent="0.3">
      <c r="A26" s="7"/>
      <c r="B26" s="7"/>
      <c r="C26" s="7"/>
      <c r="D26" s="12" t="s">
        <v>55</v>
      </c>
      <c r="E26" s="21" t="s">
        <v>56</v>
      </c>
      <c r="F26" s="15" t="s">
        <v>13</v>
      </c>
      <c r="G26" s="16"/>
      <c r="H26" s="6"/>
    </row>
    <row r="27" spans="1:8" ht="30" x14ac:dyDescent="0.3">
      <c r="A27" s="7"/>
      <c r="B27" s="7"/>
      <c r="C27" s="7"/>
      <c r="D27" s="12" t="s">
        <v>57</v>
      </c>
      <c r="E27" s="17" t="s">
        <v>58</v>
      </c>
      <c r="F27" s="18" t="s">
        <v>59</v>
      </c>
      <c r="G27" s="13" t="s">
        <v>60</v>
      </c>
      <c r="H27" s="6"/>
    </row>
    <row r="28" spans="1:8" ht="22.5" x14ac:dyDescent="0.3">
      <c r="A28" s="7"/>
      <c r="B28" s="7"/>
      <c r="C28" s="7"/>
      <c r="D28" s="12" t="s">
        <v>61</v>
      </c>
      <c r="E28" s="17" t="s">
        <v>62</v>
      </c>
      <c r="F28" s="18" t="s">
        <v>63</v>
      </c>
      <c r="G28" s="13" t="s">
        <v>64</v>
      </c>
      <c r="H28" s="6"/>
    </row>
    <row r="29" spans="1:8" ht="30" x14ac:dyDescent="0.3">
      <c r="A29" s="7"/>
      <c r="B29" s="7"/>
      <c r="C29" s="7"/>
      <c r="D29" s="12" t="s">
        <v>65</v>
      </c>
      <c r="E29" s="17" t="s">
        <v>66</v>
      </c>
      <c r="F29" s="18" t="s">
        <v>67</v>
      </c>
      <c r="G29" s="13" t="s">
        <v>68</v>
      </c>
      <c r="H29" s="6"/>
    </row>
    <row r="30" spans="1:8" ht="60" x14ac:dyDescent="0.3">
      <c r="A30" s="7"/>
      <c r="B30" s="7"/>
      <c r="C30" s="7"/>
      <c r="D30" s="12" t="s">
        <v>69</v>
      </c>
      <c r="E30" s="21" t="s">
        <v>70</v>
      </c>
      <c r="F30" s="18" t="s">
        <v>71</v>
      </c>
      <c r="G30" s="13" t="s">
        <v>72</v>
      </c>
      <c r="H30" s="6"/>
    </row>
    <row r="31" spans="1:8" ht="45" x14ac:dyDescent="0.3">
      <c r="A31" s="7"/>
      <c r="B31" s="7"/>
      <c r="C31" s="7"/>
      <c r="D31" s="12" t="s">
        <v>73</v>
      </c>
      <c r="E31" s="21" t="s">
        <v>74</v>
      </c>
      <c r="F31" s="18" t="s">
        <v>71</v>
      </c>
      <c r="G31" s="13" t="s">
        <v>75</v>
      </c>
      <c r="H31" s="6"/>
    </row>
    <row r="32" spans="1:8" ht="22.5" x14ac:dyDescent="0.3">
      <c r="A32" s="7"/>
      <c r="B32" s="7"/>
      <c r="C32" s="7"/>
      <c r="D32" s="22" t="s">
        <v>76</v>
      </c>
      <c r="E32" s="23" t="s">
        <v>77</v>
      </c>
      <c r="F32" s="15" t="s">
        <v>13</v>
      </c>
      <c r="G32" s="24"/>
      <c r="H32" s="6"/>
    </row>
    <row r="33" spans="1:9" ht="22.5" x14ac:dyDescent="0.3">
      <c r="A33" s="7"/>
      <c r="B33" s="7"/>
      <c r="C33" s="7"/>
      <c r="D33" s="12" t="s">
        <v>78</v>
      </c>
      <c r="E33" s="17" t="s">
        <v>52</v>
      </c>
      <c r="F33" s="18" t="s">
        <v>79</v>
      </c>
      <c r="G33" s="125" t="s">
        <v>80</v>
      </c>
      <c r="H33" s="6"/>
    </row>
    <row r="34" spans="1:9" ht="22.5" x14ac:dyDescent="0.3">
      <c r="A34" s="7"/>
      <c r="B34" s="7"/>
      <c r="C34" s="25" t="s">
        <v>81</v>
      </c>
      <c r="D34" s="12" t="s">
        <v>82</v>
      </c>
      <c r="E34" s="17" t="s">
        <v>52</v>
      </c>
      <c r="F34" s="26" t="s">
        <v>83</v>
      </c>
      <c r="G34" s="126"/>
      <c r="H34" s="6"/>
    </row>
    <row r="35" spans="1:9" ht="22.5" x14ac:dyDescent="0.3">
      <c r="A35" s="7"/>
      <c r="B35" s="7"/>
      <c r="C35" s="25" t="s">
        <v>81</v>
      </c>
      <c r="D35" s="12" t="s">
        <v>84</v>
      </c>
      <c r="E35" s="17" t="s">
        <v>52</v>
      </c>
      <c r="F35" s="26" t="s">
        <v>85</v>
      </c>
      <c r="G35" s="126"/>
      <c r="H35" s="6"/>
    </row>
    <row r="36" spans="1:9" ht="15" x14ac:dyDescent="0.2">
      <c r="A36" s="7"/>
      <c r="B36" s="7"/>
      <c r="C36" s="7"/>
      <c r="D36" s="27"/>
      <c r="E36" s="28" t="s">
        <v>86</v>
      </c>
      <c r="F36" s="29"/>
      <c r="G36" s="127"/>
      <c r="H36" s="30"/>
    </row>
    <row r="37" spans="1:9" ht="45" x14ac:dyDescent="0.3">
      <c r="A37" s="7"/>
      <c r="B37" s="7"/>
      <c r="C37" s="7"/>
      <c r="D37" s="12" t="s">
        <v>87</v>
      </c>
      <c r="E37" s="21" t="s">
        <v>88</v>
      </c>
      <c r="F37" s="18" t="s">
        <v>89</v>
      </c>
      <c r="G37" s="13" t="s">
        <v>90</v>
      </c>
      <c r="H37" s="6"/>
    </row>
    <row r="38" spans="1:9" ht="30" x14ac:dyDescent="0.3">
      <c r="A38" s="7"/>
      <c r="B38" s="7"/>
      <c r="C38" s="7"/>
      <c r="D38" s="12" t="s">
        <v>91</v>
      </c>
      <c r="E38" s="21" t="s">
        <v>92</v>
      </c>
      <c r="F38" s="19" t="s">
        <v>93</v>
      </c>
      <c r="G38" s="16"/>
      <c r="H38" s="6"/>
    </row>
    <row r="39" spans="1:9" ht="22.5" x14ac:dyDescent="0.3">
      <c r="A39" s="7"/>
      <c r="B39" s="7"/>
      <c r="C39" s="7"/>
      <c r="D39" s="12" t="s">
        <v>94</v>
      </c>
      <c r="E39" s="21" t="s">
        <v>95</v>
      </c>
      <c r="F39" s="31"/>
      <c r="G39" s="23"/>
      <c r="H39" s="6"/>
    </row>
    <row r="40" spans="1:9" ht="30" x14ac:dyDescent="0.3">
      <c r="A40" s="115" t="s">
        <v>96</v>
      </c>
      <c r="B40" s="7"/>
      <c r="C40" s="32"/>
      <c r="D40" s="12" t="s">
        <v>96</v>
      </c>
      <c r="E40" s="17" t="s">
        <v>97</v>
      </c>
      <c r="F40" s="33" t="s">
        <v>98</v>
      </c>
      <c r="G40" s="23" t="s">
        <v>99</v>
      </c>
      <c r="H40" s="6"/>
    </row>
    <row r="41" spans="1:9" ht="45" x14ac:dyDescent="0.3">
      <c r="A41" s="115"/>
      <c r="B41" s="7"/>
      <c r="C41" s="32"/>
      <c r="D41" s="12" t="s">
        <v>100</v>
      </c>
      <c r="E41" s="17" t="s">
        <v>101</v>
      </c>
      <c r="F41" s="33" t="s">
        <v>98</v>
      </c>
      <c r="G41" s="23" t="s">
        <v>102</v>
      </c>
      <c r="H41" s="6"/>
    </row>
    <row r="42" spans="1:9" ht="45" x14ac:dyDescent="0.3">
      <c r="A42" s="115"/>
      <c r="B42" s="7"/>
      <c r="C42" s="32"/>
      <c r="D42" s="12" t="s">
        <v>103</v>
      </c>
      <c r="E42" s="17" t="s">
        <v>104</v>
      </c>
      <c r="F42" s="34" t="s">
        <v>98</v>
      </c>
      <c r="G42" s="23" t="s">
        <v>105</v>
      </c>
      <c r="H42" s="6"/>
    </row>
    <row r="43" spans="1:9" ht="75" x14ac:dyDescent="0.3">
      <c r="A43" s="115"/>
      <c r="B43" s="7"/>
      <c r="C43" s="32"/>
      <c r="D43" s="12" t="s">
        <v>106</v>
      </c>
      <c r="E43" s="35" t="s">
        <v>107</v>
      </c>
      <c r="F43" s="33" t="s">
        <v>108</v>
      </c>
      <c r="G43" s="13" t="s">
        <v>109</v>
      </c>
      <c r="H43" s="6"/>
    </row>
    <row r="44" spans="1:9" ht="15" x14ac:dyDescent="0.2">
      <c r="A44" s="7"/>
      <c r="B44" s="7"/>
      <c r="C44" s="7"/>
      <c r="D44" s="27"/>
      <c r="E44" s="28" t="s">
        <v>110</v>
      </c>
      <c r="F44" s="36"/>
      <c r="G44" s="37"/>
      <c r="H44" s="30"/>
    </row>
    <row r="45" spans="1:9" x14ac:dyDescent="0.15">
      <c r="A45" s="7"/>
      <c r="B45" s="7"/>
      <c r="C45" s="7"/>
    </row>
    <row r="46" spans="1:9" s="40" customFormat="1" x14ac:dyDescent="0.15">
      <c r="A46" s="38"/>
      <c r="B46" s="39"/>
      <c r="C46" s="116"/>
      <c r="D46" s="117" t="s">
        <v>111</v>
      </c>
      <c r="E46" s="117"/>
      <c r="F46" s="117"/>
      <c r="G46" s="117"/>
      <c r="H46" s="39"/>
      <c r="I46" s="39"/>
    </row>
    <row r="47" spans="1:9" s="40" customFormat="1" x14ac:dyDescent="0.15">
      <c r="A47" s="41"/>
      <c r="B47" s="41"/>
      <c r="C47" s="116"/>
      <c r="D47" s="117"/>
      <c r="E47" s="117"/>
      <c r="F47" s="117"/>
      <c r="G47" s="117"/>
    </row>
    <row r="48" spans="1:9" x14ac:dyDescent="0.15">
      <c r="D48" s="42"/>
      <c r="E48" s="43"/>
      <c r="F48" s="43"/>
      <c r="G48" s="43"/>
    </row>
    <row r="49" spans="4:7" ht="12.75" x14ac:dyDescent="0.15">
      <c r="D49" s="44"/>
      <c r="E49" s="45"/>
      <c r="F49" s="46"/>
      <c r="G49" s="46"/>
    </row>
    <row r="50" spans="4:7" x14ac:dyDescent="0.15">
      <c r="D50" s="42"/>
      <c r="E50" s="43"/>
      <c r="F50" s="43"/>
      <c r="G50" s="43"/>
    </row>
    <row r="51" spans="4:7" ht="12.75" x14ac:dyDescent="0.15">
      <c r="D51" s="47"/>
      <c r="E51" s="48"/>
      <c r="F51" s="48"/>
      <c r="G51" s="48"/>
    </row>
    <row r="52" spans="4:7" ht="12.75" x14ac:dyDescent="0.15">
      <c r="D52" s="47"/>
      <c r="E52" s="48"/>
      <c r="F52" s="48"/>
      <c r="G52" s="48"/>
    </row>
  </sheetData>
  <mergeCells count="9">
    <mergeCell ref="A40:A43"/>
    <mergeCell ref="C46:C47"/>
    <mergeCell ref="D46:G47"/>
    <mergeCell ref="D4:F4"/>
    <mergeCell ref="D5:G5"/>
    <mergeCell ref="E6:F6"/>
    <mergeCell ref="D7:F7"/>
    <mergeCell ref="G7:G8"/>
    <mergeCell ref="G33:G36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0:F4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33:F35 F15 F37:F39 F27:F31 F20: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C3" workbookViewId="0">
      <selection activeCell="G22" sqref="G22"/>
    </sheetView>
  </sheetViews>
  <sheetFormatPr defaultColWidth="10.5703125" defaultRowHeight="14.25" x14ac:dyDescent="0.25"/>
  <cols>
    <col min="1" max="1" width="9.140625" style="49" hidden="1" customWidth="1"/>
    <col min="2" max="2" width="9.140625" style="50" hidden="1" customWidth="1"/>
    <col min="3" max="3" width="3.7109375" style="51" customWidth="1"/>
    <col min="4" max="4" width="5.5703125" style="50" customWidth="1"/>
    <col min="5" max="6" width="38.140625" style="50" customWidth="1"/>
    <col min="7" max="8" width="21.28515625" style="50" customWidth="1"/>
    <col min="9" max="9" width="103.7109375" style="50" customWidth="1"/>
    <col min="10" max="10" width="3.7109375" style="53" customWidth="1"/>
    <col min="11" max="13" width="10.5703125" style="54" hidden="1" customWidth="1"/>
    <col min="14" max="14" width="13.7109375" style="54" hidden="1" customWidth="1"/>
    <col min="15" max="15" width="15.42578125" style="54" hidden="1" customWidth="1"/>
    <col min="16" max="16" width="16.28515625" style="54" hidden="1" customWidth="1"/>
    <col min="17" max="20" width="0" style="54" hidden="1" customWidth="1"/>
    <col min="21" max="16384" width="10.5703125" style="50"/>
  </cols>
  <sheetData>
    <row r="1" spans="1:20" ht="16.5" hidden="1" customHeight="1" x14ac:dyDescent="0.25">
      <c r="E1" s="52"/>
      <c r="F1" s="52"/>
    </row>
    <row r="2" spans="1:20" ht="16.5" hidden="1" customHeight="1" x14ac:dyDescent="0.25"/>
    <row r="3" spans="1:20" s="56" customFormat="1" ht="6" x14ac:dyDescent="0.25">
      <c r="A3" s="55"/>
      <c r="C3" s="57"/>
      <c r="D3" s="58"/>
      <c r="E3" s="58"/>
      <c r="F3" s="58"/>
      <c r="G3" s="58"/>
      <c r="H3" s="58"/>
      <c r="I3" s="58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 x14ac:dyDescent="0.25">
      <c r="C4" s="59"/>
      <c r="D4" s="131" t="s">
        <v>112</v>
      </c>
      <c r="E4" s="132"/>
      <c r="F4" s="132"/>
      <c r="G4" s="132"/>
      <c r="H4" s="133"/>
      <c r="I4" s="60"/>
      <c r="J4" s="61"/>
    </row>
    <row r="5" spans="1:20" s="56" customFormat="1" ht="6" x14ac:dyDescent="0.25">
      <c r="A5" s="55"/>
      <c r="C5" s="57"/>
      <c r="D5" s="62"/>
      <c r="E5" s="62"/>
      <c r="F5" s="62"/>
      <c r="G5" s="62"/>
      <c r="H5" s="62"/>
      <c r="I5" s="62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 x14ac:dyDescent="0.25">
      <c r="C6" s="59"/>
      <c r="D6" s="134" t="s">
        <v>3</v>
      </c>
      <c r="E6" s="134"/>
      <c r="F6" s="134"/>
      <c r="G6" s="134"/>
      <c r="H6" s="134"/>
      <c r="I6" s="135" t="s">
        <v>4</v>
      </c>
    </row>
    <row r="7" spans="1:20" ht="14.25" customHeight="1" x14ac:dyDescent="0.25">
      <c r="C7" s="59"/>
      <c r="D7" s="136" t="s">
        <v>5</v>
      </c>
      <c r="E7" s="134" t="s">
        <v>113</v>
      </c>
      <c r="F7" s="135" t="s">
        <v>114</v>
      </c>
      <c r="G7" s="137" t="s">
        <v>115</v>
      </c>
      <c r="H7" s="137" t="s">
        <v>116</v>
      </c>
      <c r="I7" s="135"/>
    </row>
    <row r="8" spans="1:20" ht="48.75" customHeight="1" x14ac:dyDescent="0.25">
      <c r="C8" s="59"/>
      <c r="D8" s="136"/>
      <c r="E8" s="134"/>
      <c r="F8" s="135"/>
      <c r="G8" s="138"/>
      <c r="H8" s="138"/>
      <c r="I8" s="135"/>
    </row>
    <row r="9" spans="1:20" ht="12" customHeight="1" x14ac:dyDescent="0.25">
      <c r="C9" s="63"/>
      <c r="D9" s="64" t="s">
        <v>8</v>
      </c>
      <c r="E9" s="64" t="s">
        <v>11</v>
      </c>
      <c r="F9" s="64" t="s">
        <v>35</v>
      </c>
      <c r="G9" s="64" t="s">
        <v>55</v>
      </c>
      <c r="H9" s="64" t="s">
        <v>69</v>
      </c>
      <c r="I9" s="64" t="s">
        <v>73</v>
      </c>
      <c r="J9" s="50"/>
      <c r="Q9" s="65" t="s">
        <v>117</v>
      </c>
      <c r="R9" s="65" t="s">
        <v>118</v>
      </c>
    </row>
    <row r="10" spans="1:20" s="66" customFormat="1" ht="5.25" hidden="1" customHeight="1" x14ac:dyDescent="0.25">
      <c r="C10" s="67"/>
      <c r="D10" s="68" t="s">
        <v>119</v>
      </c>
      <c r="E10" s="68"/>
      <c r="F10" s="68"/>
      <c r="G10" s="69"/>
      <c r="H10" s="69"/>
      <c r="I10" s="70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90" x14ac:dyDescent="0.25">
      <c r="A11" s="50"/>
      <c r="C11" s="59"/>
      <c r="D11" s="71" t="s">
        <v>8</v>
      </c>
      <c r="E11" s="19" t="s">
        <v>120</v>
      </c>
      <c r="F11" s="72" t="s">
        <v>121</v>
      </c>
      <c r="G11" s="146">
        <v>3.9526400000000002</v>
      </c>
      <c r="H11" s="73">
        <v>0</v>
      </c>
      <c r="I11" s="128" t="s">
        <v>122</v>
      </c>
      <c r="J11" s="50"/>
      <c r="Q11" s="65" t="str">
        <f>IF(E11="","n",IF(ISERROR(MATCH(E11,List05_CS_Copy,0)),"n","y"))</f>
        <v>y</v>
      </c>
      <c r="R11" s="65" t="str">
        <f>IF(F11="","n",IF(ISERROR(MATCH(F11,List05_VD_Copy,0)),"n","y"))</f>
        <v>y</v>
      </c>
    </row>
    <row r="12" spans="1:20" ht="120" x14ac:dyDescent="0.25">
      <c r="A12" s="50"/>
      <c r="C12" s="59" t="s">
        <v>81</v>
      </c>
      <c r="D12" s="71" t="s">
        <v>11</v>
      </c>
      <c r="E12" s="19" t="s">
        <v>123</v>
      </c>
      <c r="F12" s="72" t="s">
        <v>121</v>
      </c>
      <c r="G12" s="74">
        <f>272.257-G11-G13-G14</f>
        <v>266.67236000000003</v>
      </c>
      <c r="H12" s="73">
        <v>99</v>
      </c>
      <c r="I12" s="129"/>
      <c r="J12" s="50"/>
      <c r="Q12" s="65" t="str">
        <f>IF(E12="","n",IF(ISERROR(MATCH(E12,List05_CS_Copy,0)),"n","y"))</f>
        <v>y</v>
      </c>
      <c r="R12" s="65" t="str">
        <f>IF(F12="","n",IF(ISERROR(MATCH(F12,List05_VD_Copy,0)),"n","y"))</f>
        <v>y</v>
      </c>
    </row>
    <row r="13" spans="1:20" ht="45" x14ac:dyDescent="0.25">
      <c r="A13" s="50"/>
      <c r="C13" s="59" t="s">
        <v>81</v>
      </c>
      <c r="D13" s="71" t="s">
        <v>35</v>
      </c>
      <c r="E13" s="19" t="s">
        <v>124</v>
      </c>
      <c r="F13" s="72" t="s">
        <v>121</v>
      </c>
      <c r="G13" s="74">
        <v>7.3999999999999996E-2</v>
      </c>
      <c r="H13" s="73">
        <v>0</v>
      </c>
      <c r="I13" s="129"/>
      <c r="J13" s="50"/>
      <c r="Q13" s="65" t="str">
        <f>IF(E13="","n",IF(ISERROR(MATCH(E13,List05_CS_Copy,0)),"n","y"))</f>
        <v>y</v>
      </c>
      <c r="R13" s="65" t="str">
        <f>IF(F13="","n",IF(ISERROR(MATCH(F13,List05_VD_Copy,0)),"n","y"))</f>
        <v>y</v>
      </c>
    </row>
    <row r="14" spans="1:20" ht="45" x14ac:dyDescent="0.25">
      <c r="A14" s="50"/>
      <c r="C14" s="59" t="s">
        <v>81</v>
      </c>
      <c r="D14" s="71" t="s">
        <v>55</v>
      </c>
      <c r="E14" s="19" t="s">
        <v>125</v>
      </c>
      <c r="F14" s="72" t="s">
        <v>121</v>
      </c>
      <c r="G14" s="74">
        <v>1.5580000000000001</v>
      </c>
      <c r="H14" s="73">
        <v>1</v>
      </c>
      <c r="I14" s="129"/>
      <c r="J14" s="50"/>
      <c r="Q14" s="65" t="str">
        <f>IF(E14="","n",IF(ISERROR(MATCH(E14,List05_CS_Copy,0)),"n","y"))</f>
        <v>y</v>
      </c>
      <c r="R14" s="65" t="str">
        <f>IF(F14="","n",IF(ISERROR(MATCH(F14,List05_VD_Copy,0)),"n","y"))</f>
        <v>y</v>
      </c>
    </row>
    <row r="15" spans="1:20" ht="15" customHeight="1" x14ac:dyDescent="0.25">
      <c r="A15" s="50"/>
      <c r="C15" s="59"/>
      <c r="D15" s="75"/>
      <c r="E15" s="76" t="s">
        <v>126</v>
      </c>
      <c r="F15" s="76" t="s">
        <v>127</v>
      </c>
      <c r="G15" s="77"/>
      <c r="H15" s="78"/>
      <c r="I15" s="130"/>
      <c r="J15" s="50"/>
    </row>
    <row r="16" spans="1:20" ht="3" customHeight="1" x14ac:dyDescent="0.25">
      <c r="J16" s="50"/>
    </row>
  </sheetData>
  <mergeCells count="9">
    <mergeCell ref="I11:I15"/>
    <mergeCell ref="D4:H4"/>
    <mergeCell ref="D6:H6"/>
    <mergeCell ref="I6:I8"/>
    <mergeCell ref="D7:D8"/>
    <mergeCell ref="E7:E8"/>
    <mergeCell ref="F7:F8"/>
    <mergeCell ref="G7:G8"/>
    <mergeCell ref="H7:H8"/>
  </mergeCells>
  <dataValidations count="6">
    <dataValidation type="decimal" allowBlank="1" showErrorMessage="1" errorTitle="Ошибка" error="Допускается ввод только неотрицательных чисел!" sqref="G11:G14">
      <formula1>0</formula1>
      <formula2>9.99999999999999E+37</formula2>
    </dataValidation>
    <dataValidation type="whole" allowBlank="1" showErrorMessage="1" errorTitle="Ошибка" error="Допускается ввод только неотрицательных целых чисел!" sqref="H11: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1:E14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4"/>
    <dataValidation type="decimal" allowBlank="1" showErrorMessage="1" errorTitle="Ошибка" error="Допускается ввод только неотрицательных чисел!" sqref="G10:H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C3" workbookViewId="0">
      <selection activeCell="H17" sqref="H17"/>
    </sheetView>
  </sheetViews>
  <sheetFormatPr defaultColWidth="10.5703125" defaultRowHeight="14.25" x14ac:dyDescent="0.25"/>
  <cols>
    <col min="1" max="1" width="9.140625" style="49" hidden="1" customWidth="1"/>
    <col min="2" max="2" width="9.140625" style="50" hidden="1" customWidth="1"/>
    <col min="3" max="3" width="3.7109375" style="51" customWidth="1"/>
    <col min="4" max="4" width="6.28515625" style="50" bestFit="1" customWidth="1"/>
    <col min="5" max="5" width="30.7109375" style="50" customWidth="1"/>
    <col min="6" max="6" width="3.7109375" style="50" customWidth="1"/>
    <col min="7" max="7" width="6.28515625" style="50" bestFit="1" customWidth="1"/>
    <col min="8" max="8" width="30.7109375" style="50" customWidth="1"/>
    <col min="9" max="9" width="9" style="50" bestFit="1" customWidth="1"/>
    <col min="10" max="10" width="12.140625" style="50" customWidth="1"/>
    <col min="11" max="11" width="46.7109375" style="50" customWidth="1"/>
    <col min="12" max="12" width="100.28515625" style="50" customWidth="1"/>
    <col min="13" max="13" width="7.5703125" style="53" hidden="1" customWidth="1"/>
    <col min="14" max="14" width="10.5703125" style="50" hidden="1" customWidth="1"/>
    <col min="15" max="22" width="0" style="50" hidden="1" customWidth="1"/>
    <col min="23" max="16384" width="10.5703125" style="50"/>
  </cols>
  <sheetData>
    <row r="1" spans="1:22" s="54" customFormat="1" ht="16.5" hidden="1" customHeight="1" x14ac:dyDescent="0.25">
      <c r="C1" s="79"/>
      <c r="P1" s="54" t="s">
        <v>128</v>
      </c>
      <c r="Q1" s="54" t="s">
        <v>129</v>
      </c>
      <c r="R1" s="54" t="s">
        <v>130</v>
      </c>
    </row>
    <row r="2" spans="1:22" s="54" customFormat="1" ht="16.5" hidden="1" customHeight="1" x14ac:dyDescent="0.25">
      <c r="C2" s="79"/>
    </row>
    <row r="3" spans="1:22" s="56" customFormat="1" ht="6" x14ac:dyDescent="0.25">
      <c r="A3" s="55"/>
      <c r="C3" s="57"/>
      <c r="D3" s="80"/>
      <c r="E3" s="80"/>
      <c r="F3" s="80"/>
      <c r="G3" s="80"/>
      <c r="H3" s="80"/>
      <c r="I3" s="81"/>
      <c r="J3" s="58"/>
      <c r="K3" s="58"/>
      <c r="L3" s="58"/>
    </row>
    <row r="4" spans="1:22" ht="22.5" x14ac:dyDescent="0.25">
      <c r="C4" s="59"/>
      <c r="D4" s="131" t="s">
        <v>131</v>
      </c>
      <c r="E4" s="132"/>
      <c r="F4" s="132"/>
      <c r="G4" s="132"/>
      <c r="H4" s="132"/>
      <c r="I4" s="133"/>
      <c r="J4" s="60"/>
      <c r="K4" s="82"/>
      <c r="L4" s="82"/>
    </row>
    <row r="5" spans="1:22" s="56" customFormat="1" ht="6" x14ac:dyDescent="0.25">
      <c r="A5" s="55"/>
      <c r="C5" s="57"/>
      <c r="D5" s="80"/>
      <c r="E5" s="83"/>
      <c r="F5" s="83"/>
      <c r="G5" s="83"/>
      <c r="H5" s="83"/>
      <c r="I5" s="62"/>
      <c r="J5" s="62"/>
      <c r="K5" s="62"/>
      <c r="L5" s="62"/>
    </row>
    <row r="6" spans="1:22" x14ac:dyDescent="0.25">
      <c r="C6" s="59"/>
      <c r="D6" s="140" t="s">
        <v>3</v>
      </c>
      <c r="E6" s="141"/>
      <c r="F6" s="141"/>
      <c r="G6" s="141"/>
      <c r="H6" s="141"/>
      <c r="I6" s="141"/>
      <c r="J6" s="141"/>
      <c r="K6" s="141"/>
      <c r="L6" s="135" t="s">
        <v>4</v>
      </c>
    </row>
    <row r="7" spans="1:22" ht="60" x14ac:dyDescent="0.25">
      <c r="C7" s="59"/>
      <c r="D7" s="84" t="s">
        <v>5</v>
      </c>
      <c r="E7" s="85" t="s">
        <v>132</v>
      </c>
      <c r="F7" s="85"/>
      <c r="G7" s="84" t="s">
        <v>5</v>
      </c>
      <c r="H7" s="85" t="s">
        <v>133</v>
      </c>
      <c r="I7" s="86" t="s">
        <v>130</v>
      </c>
      <c r="J7" s="86" t="s">
        <v>134</v>
      </c>
      <c r="K7" s="86" t="s">
        <v>135</v>
      </c>
      <c r="L7" s="135"/>
    </row>
    <row r="8" spans="1:22" ht="12" customHeight="1" x14ac:dyDescent="0.25">
      <c r="C8" s="63"/>
      <c r="D8" s="87" t="s">
        <v>8</v>
      </c>
      <c r="E8" s="87" t="s">
        <v>11</v>
      </c>
      <c r="F8" s="87"/>
      <c r="G8" s="87" t="s">
        <v>35</v>
      </c>
      <c r="H8" s="87" t="s">
        <v>55</v>
      </c>
      <c r="I8" s="87" t="s">
        <v>69</v>
      </c>
      <c r="J8" s="87" t="s">
        <v>73</v>
      </c>
      <c r="K8" s="87" t="s">
        <v>76</v>
      </c>
      <c r="L8" s="87" t="s">
        <v>87</v>
      </c>
      <c r="M8" s="50"/>
    </row>
    <row r="9" spans="1:22" ht="78.75" hidden="1" customHeight="1" x14ac:dyDescent="0.25">
      <c r="A9" s="50"/>
      <c r="C9" s="59"/>
      <c r="D9" s="88">
        <v>0</v>
      </c>
      <c r="E9" s="89"/>
      <c r="F9" s="90"/>
      <c r="G9" s="88">
        <v>0</v>
      </c>
      <c r="H9" s="89"/>
      <c r="I9" s="89"/>
      <c r="J9" s="89"/>
      <c r="K9" s="89"/>
      <c r="L9" s="128" t="s">
        <v>136</v>
      </c>
    </row>
    <row r="10" spans="1:22" ht="21.95" hidden="1" customHeight="1" x14ac:dyDescent="0.25">
      <c r="A10" s="50"/>
      <c r="C10" s="142" t="s">
        <v>81</v>
      </c>
      <c r="D10" s="141">
        <v>1</v>
      </c>
      <c r="E10" s="143" t="s">
        <v>137</v>
      </c>
      <c r="F10" s="91"/>
      <c r="G10" s="92">
        <v>0</v>
      </c>
      <c r="H10" s="93"/>
      <c r="I10" s="94"/>
      <c r="J10" s="95"/>
      <c r="K10" s="96"/>
      <c r="L10" s="129"/>
      <c r="M10" s="54"/>
      <c r="N10" s="54"/>
      <c r="O10" s="54"/>
      <c r="P10" s="97"/>
      <c r="Q10" s="97"/>
      <c r="R10" s="98"/>
      <c r="S10" s="54"/>
      <c r="T10" s="54"/>
      <c r="U10" s="54"/>
      <c r="V10" s="54"/>
    </row>
    <row r="11" spans="1:22" ht="21.95" customHeight="1" x14ac:dyDescent="0.25">
      <c r="A11" s="50"/>
      <c r="C11" s="142"/>
      <c r="D11" s="141"/>
      <c r="E11" s="144"/>
      <c r="F11" s="99" t="s">
        <v>81</v>
      </c>
      <c r="G11" s="88">
        <v>1</v>
      </c>
      <c r="H11" s="100" t="s">
        <v>137</v>
      </c>
      <c r="I11" s="101" t="s">
        <v>138</v>
      </c>
      <c r="J11" s="102" t="s">
        <v>139</v>
      </c>
      <c r="K11" s="103" t="s">
        <v>127</v>
      </c>
      <c r="L11" s="129"/>
      <c r="M11" s="54"/>
      <c r="N11" s="54"/>
      <c r="O11" s="54"/>
      <c r="P11" s="97" t="e">
        <f ca="1">mergeValue(E11)</f>
        <v>#NAME?</v>
      </c>
      <c r="Q11" s="97" t="str">
        <f>H11</f>
        <v>Сургут</v>
      </c>
      <c r="R11" s="98" t="str">
        <f>I11</f>
        <v>71876000</v>
      </c>
      <c r="S11" s="54" t="str">
        <f>Q11&amp;" ("&amp;R11&amp;")"</f>
        <v>Сургут (71876000)</v>
      </c>
      <c r="T11" s="54"/>
      <c r="U11" s="54"/>
      <c r="V11" s="54"/>
    </row>
    <row r="12" spans="1:22" ht="21.95" customHeight="1" x14ac:dyDescent="0.25">
      <c r="A12" s="50"/>
      <c r="C12" s="142"/>
      <c r="D12" s="141"/>
      <c r="E12" s="145"/>
      <c r="F12" s="104"/>
      <c r="G12" s="105"/>
      <c r="H12" s="106" t="s">
        <v>140</v>
      </c>
      <c r="I12" s="107"/>
      <c r="J12" s="107"/>
      <c r="K12" s="107"/>
      <c r="L12" s="129"/>
      <c r="M12" s="108"/>
      <c r="N12" s="54"/>
      <c r="O12" s="54"/>
      <c r="P12" s="54"/>
      <c r="Q12" s="54"/>
      <c r="R12" s="109"/>
      <c r="S12" s="54"/>
      <c r="T12" s="54"/>
      <c r="U12" s="54"/>
      <c r="V12" s="54"/>
    </row>
    <row r="13" spans="1:22" ht="15" customHeight="1" x14ac:dyDescent="0.25">
      <c r="A13" s="50"/>
      <c r="C13" s="59"/>
      <c r="D13" s="110"/>
      <c r="E13" s="106" t="s">
        <v>141</v>
      </c>
      <c r="F13" s="107"/>
      <c r="G13" s="107"/>
      <c r="H13" s="107"/>
      <c r="I13" s="107"/>
      <c r="J13" s="107"/>
      <c r="K13" s="111"/>
      <c r="L13" s="130"/>
      <c r="M13" s="112"/>
    </row>
    <row r="14" spans="1:22" s="56" customFormat="1" ht="6" x14ac:dyDescent="0.25">
      <c r="A14" s="55"/>
      <c r="C14" s="113"/>
    </row>
    <row r="15" spans="1:22" x14ac:dyDescent="0.25">
      <c r="C15" s="114"/>
      <c r="D15" s="139" t="s">
        <v>142</v>
      </c>
      <c r="E15" s="139"/>
      <c r="F15" s="139"/>
      <c r="G15" s="139"/>
      <c r="H15" s="139"/>
      <c r="I15" s="139"/>
      <c r="J15" s="139"/>
      <c r="K15" s="139"/>
      <c r="L15" s="139"/>
    </row>
  </sheetData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1.1.1.</vt:lpstr>
      <vt:lpstr>1.1.2.</vt:lpstr>
      <vt:lpstr>1.1.3.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2023-05-04T11:20:03Z</dcterms:modified>
</cp:coreProperties>
</file>